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3"/>
  </bookViews>
  <sheets>
    <sheet name="1-3(1 нед)" sheetId="1" r:id="rId1"/>
    <sheet name="1-3(2 нед)" sheetId="2" r:id="rId2"/>
    <sheet name="3-7(1 нед)" sheetId="3" r:id="rId3"/>
    <sheet name="3-7(2 нед)" sheetId="4" r:id="rId4"/>
  </sheets>
  <calcPr calcId="145621"/>
</workbook>
</file>

<file path=xl/calcChain.xml><?xml version="1.0" encoding="utf-8"?>
<calcChain xmlns="http://schemas.openxmlformats.org/spreadsheetml/2006/main">
  <c r="G133" i="4" l="1"/>
  <c r="H133" i="4"/>
  <c r="I133" i="4"/>
  <c r="J133" i="4"/>
  <c r="F133" i="4"/>
  <c r="F54" i="4"/>
  <c r="F91" i="3" l="1"/>
  <c r="J126" i="4"/>
  <c r="J133" i="2"/>
  <c r="F133" i="2"/>
  <c r="G54" i="4" l="1"/>
  <c r="H54" i="4"/>
  <c r="I54" i="4"/>
  <c r="J54" i="4"/>
  <c r="F54" i="2"/>
  <c r="F29" i="3"/>
  <c r="F41" i="3"/>
  <c r="G41" i="3"/>
  <c r="H41" i="3"/>
  <c r="I41" i="3"/>
  <c r="J41" i="3"/>
  <c r="J104" i="1" l="1"/>
  <c r="G118" i="4"/>
  <c r="I118" i="4"/>
  <c r="J118" i="4"/>
  <c r="F118" i="4"/>
  <c r="G92" i="4"/>
  <c r="H92" i="4"/>
  <c r="I92" i="4"/>
  <c r="J92" i="4"/>
  <c r="F92" i="4"/>
  <c r="G66" i="4"/>
  <c r="H66" i="4"/>
  <c r="I66" i="4"/>
  <c r="J66" i="4"/>
  <c r="F66" i="4"/>
  <c r="G37" i="4"/>
  <c r="H37" i="4"/>
  <c r="I37" i="4"/>
  <c r="J37" i="4"/>
  <c r="F37" i="4"/>
  <c r="G12" i="4"/>
  <c r="H12" i="4"/>
  <c r="I12" i="4"/>
  <c r="J12" i="4"/>
  <c r="F12" i="4"/>
  <c r="G121" i="3"/>
  <c r="H121" i="3"/>
  <c r="I121" i="3"/>
  <c r="J121" i="3"/>
  <c r="F121" i="3"/>
  <c r="G95" i="3"/>
  <c r="H95" i="3"/>
  <c r="I95" i="3"/>
  <c r="J95" i="3"/>
  <c r="F95" i="3"/>
  <c r="G68" i="3"/>
  <c r="H68" i="3"/>
  <c r="I68" i="3"/>
  <c r="J68" i="3"/>
  <c r="F68" i="3"/>
  <c r="G15" i="3"/>
  <c r="H15" i="3"/>
  <c r="I15" i="3"/>
  <c r="J15" i="3"/>
  <c r="F15" i="3"/>
  <c r="G118" i="2"/>
  <c r="H118" i="2"/>
  <c r="I118" i="2"/>
  <c r="J118" i="2"/>
  <c r="F118" i="2"/>
  <c r="G92" i="2"/>
  <c r="H92" i="2"/>
  <c r="I92" i="2"/>
  <c r="J92" i="2"/>
  <c r="F92" i="2"/>
  <c r="G66" i="2"/>
  <c r="H66" i="2"/>
  <c r="I66" i="2"/>
  <c r="J66" i="2"/>
  <c r="F66" i="2"/>
  <c r="G37" i="2"/>
  <c r="H37" i="2"/>
  <c r="I37" i="2"/>
  <c r="J37" i="2"/>
  <c r="F37" i="2"/>
  <c r="G12" i="2"/>
  <c r="H12" i="2"/>
  <c r="I12" i="2"/>
  <c r="J12" i="2"/>
  <c r="F12" i="2"/>
  <c r="G121" i="1"/>
  <c r="H121" i="1"/>
  <c r="I121" i="1"/>
  <c r="J121" i="1"/>
  <c r="F121" i="1"/>
  <c r="G95" i="1"/>
  <c r="H95" i="1"/>
  <c r="I95" i="1"/>
  <c r="J95" i="1"/>
  <c r="F95" i="1"/>
  <c r="G68" i="1"/>
  <c r="H68" i="1"/>
  <c r="I68" i="1"/>
  <c r="J68" i="1"/>
  <c r="F68" i="1"/>
  <c r="G41" i="1"/>
  <c r="H41" i="1"/>
  <c r="I41" i="1"/>
  <c r="J41" i="1"/>
  <c r="F41" i="1"/>
  <c r="G15" i="1"/>
  <c r="H15" i="1"/>
  <c r="I15" i="1"/>
  <c r="J15" i="1"/>
  <c r="F15" i="1"/>
  <c r="G130" i="3"/>
  <c r="H130" i="3"/>
  <c r="I130" i="3"/>
  <c r="J130" i="3"/>
  <c r="F130" i="3"/>
  <c r="G126" i="4"/>
  <c r="H126" i="4"/>
  <c r="I126" i="4"/>
  <c r="F126" i="4"/>
  <c r="F106" i="4"/>
  <c r="J88" i="4"/>
  <c r="G88" i="4"/>
  <c r="H88" i="4"/>
  <c r="I88" i="4"/>
  <c r="J80" i="4"/>
  <c r="G75" i="4"/>
  <c r="H75" i="4"/>
  <c r="I75" i="4"/>
  <c r="J75" i="4"/>
  <c r="F75" i="4"/>
  <c r="G25" i="4"/>
  <c r="H25" i="4"/>
  <c r="I25" i="4"/>
  <c r="J25" i="4"/>
  <c r="F25" i="4"/>
  <c r="G20" i="4"/>
  <c r="H20" i="4"/>
  <c r="I20" i="4"/>
  <c r="J20" i="4"/>
  <c r="F20" i="4"/>
  <c r="G137" i="3"/>
  <c r="H137" i="3"/>
  <c r="I137" i="3"/>
  <c r="J137" i="3"/>
  <c r="F137" i="3"/>
  <c r="G104" i="3"/>
  <c r="H104" i="3"/>
  <c r="I104" i="3"/>
  <c r="J104" i="3"/>
  <c r="F109" i="3"/>
  <c r="F104" i="3"/>
  <c r="G77" i="3"/>
  <c r="H77" i="3"/>
  <c r="I77" i="3"/>
  <c r="J77" i="3"/>
  <c r="F77" i="3"/>
  <c r="G56" i="3"/>
  <c r="H56" i="3"/>
  <c r="I56" i="3"/>
  <c r="J56" i="3"/>
  <c r="G50" i="3"/>
  <c r="H50" i="3"/>
  <c r="I50" i="3"/>
  <c r="J50" i="3"/>
  <c r="F50" i="3"/>
  <c r="G37" i="3"/>
  <c r="H37" i="3"/>
  <c r="I37" i="3"/>
  <c r="J37" i="3"/>
  <c r="F37" i="3"/>
  <c r="G29" i="3"/>
  <c r="H29" i="3"/>
  <c r="I29" i="3"/>
  <c r="J29" i="3"/>
  <c r="G24" i="3"/>
  <c r="H24" i="3"/>
  <c r="I24" i="3"/>
  <c r="J24" i="3"/>
  <c r="G126" i="2"/>
  <c r="H126" i="2"/>
  <c r="I126" i="2"/>
  <c r="J126" i="2"/>
  <c r="F126" i="2"/>
  <c r="G101" i="2"/>
  <c r="H101" i="2"/>
  <c r="I101" i="2"/>
  <c r="J101" i="2"/>
  <c r="F101" i="2"/>
  <c r="G25" i="2"/>
  <c r="H25" i="2"/>
  <c r="I25" i="2"/>
  <c r="J25" i="2"/>
  <c r="F25" i="2"/>
  <c r="G137" i="1"/>
  <c r="H137" i="1"/>
  <c r="I137" i="1"/>
  <c r="J137" i="1"/>
  <c r="F137" i="1"/>
  <c r="J130" i="1"/>
  <c r="G77" i="1"/>
  <c r="H77" i="1"/>
  <c r="I77" i="1"/>
  <c r="J77" i="1"/>
  <c r="F77" i="1"/>
  <c r="G64" i="1"/>
  <c r="H64" i="1"/>
  <c r="I64" i="1"/>
  <c r="J64" i="1"/>
  <c r="F64" i="1"/>
  <c r="G56" i="1"/>
  <c r="H56" i="1"/>
  <c r="I56" i="1"/>
  <c r="J56" i="1"/>
  <c r="F56" i="1"/>
  <c r="G50" i="1"/>
  <c r="H50" i="1"/>
  <c r="I50" i="1"/>
  <c r="J50" i="1"/>
  <c r="F50" i="1"/>
  <c r="G37" i="1"/>
  <c r="H37" i="1"/>
  <c r="I37" i="1"/>
  <c r="J37" i="1"/>
  <c r="F37" i="1"/>
  <c r="G29" i="1"/>
  <c r="H29" i="1"/>
  <c r="I29" i="1"/>
  <c r="J29" i="1"/>
  <c r="F29" i="1"/>
  <c r="G24" i="1"/>
  <c r="H24" i="1"/>
  <c r="I24" i="1"/>
  <c r="J24" i="1"/>
  <c r="F24" i="1"/>
  <c r="G101" i="4"/>
  <c r="H101" i="4"/>
  <c r="I101" i="4"/>
  <c r="J101" i="4"/>
  <c r="F101" i="4"/>
  <c r="J57" i="1" l="1"/>
  <c r="F114" i="4"/>
  <c r="F88" i="4"/>
  <c r="F80" i="4"/>
  <c r="F62" i="4"/>
  <c r="F46" i="4"/>
  <c r="F33" i="4"/>
  <c r="F8" i="4"/>
  <c r="F117" i="3"/>
  <c r="F83" i="3"/>
  <c r="F64" i="3"/>
  <c r="F114" i="2"/>
  <c r="F106" i="2"/>
  <c r="F88" i="2"/>
  <c r="F80" i="2"/>
  <c r="F75" i="2"/>
  <c r="F62" i="2"/>
  <c r="F46" i="2"/>
  <c r="F33" i="2"/>
  <c r="F20" i="2"/>
  <c r="F8" i="2"/>
  <c r="F130" i="1"/>
  <c r="F117" i="1"/>
  <c r="F109" i="1"/>
  <c r="F104" i="1"/>
  <c r="F91" i="1"/>
  <c r="F83" i="1"/>
  <c r="F11" i="1"/>
  <c r="F56" i="3"/>
  <c r="F24" i="3"/>
  <c r="F11" i="3"/>
  <c r="F138" i="3" l="1"/>
  <c r="F134" i="4"/>
  <c r="J114" i="4"/>
  <c r="I114" i="4"/>
  <c r="H114" i="4"/>
  <c r="H134" i="4" s="1"/>
  <c r="G114" i="4"/>
  <c r="F107" i="4"/>
  <c r="J106" i="4"/>
  <c r="I106" i="4"/>
  <c r="H106" i="4"/>
  <c r="G106" i="4"/>
  <c r="H107" i="4"/>
  <c r="F81" i="4"/>
  <c r="I80" i="4"/>
  <c r="H80" i="4"/>
  <c r="G80" i="4"/>
  <c r="J62" i="4"/>
  <c r="I62" i="4"/>
  <c r="I81" i="4" s="1"/>
  <c r="H62" i="4"/>
  <c r="G62" i="4"/>
  <c r="F55" i="4"/>
  <c r="J46" i="4"/>
  <c r="I46" i="4"/>
  <c r="H46" i="4"/>
  <c r="G46" i="4"/>
  <c r="J33" i="4"/>
  <c r="I33" i="4"/>
  <c r="I55" i="4" s="1"/>
  <c r="H33" i="4"/>
  <c r="G33" i="4"/>
  <c r="J8" i="4"/>
  <c r="J26" i="4" s="1"/>
  <c r="I8" i="4"/>
  <c r="H8" i="4"/>
  <c r="H26" i="4" s="1"/>
  <c r="G8" i="4"/>
  <c r="J117" i="3"/>
  <c r="J138" i="3" s="1"/>
  <c r="I117" i="3"/>
  <c r="I138" i="3" s="1"/>
  <c r="H117" i="3"/>
  <c r="H138" i="3" s="1"/>
  <c r="G117" i="3"/>
  <c r="G138" i="3" s="1"/>
  <c r="F110" i="3"/>
  <c r="J109" i="3"/>
  <c r="I109" i="3"/>
  <c r="H109" i="3"/>
  <c r="G109" i="3"/>
  <c r="J91" i="3"/>
  <c r="I91" i="3"/>
  <c r="H91" i="3"/>
  <c r="H110" i="3" s="1"/>
  <c r="G91" i="3"/>
  <c r="F84" i="3"/>
  <c r="J83" i="3"/>
  <c r="I83" i="3"/>
  <c r="H83" i="3"/>
  <c r="G83" i="3"/>
  <c r="J64" i="3"/>
  <c r="I64" i="3"/>
  <c r="H64" i="3"/>
  <c r="G64" i="3"/>
  <c r="F57" i="3"/>
  <c r="F30" i="3"/>
  <c r="J11" i="3"/>
  <c r="J30" i="3" s="1"/>
  <c r="I11" i="3"/>
  <c r="I30" i="3" s="1"/>
  <c r="H11" i="3"/>
  <c r="H30" i="3" s="1"/>
  <c r="G11" i="3"/>
  <c r="G30" i="3" s="1"/>
  <c r="J110" i="3" l="1"/>
  <c r="I110" i="3"/>
  <c r="H84" i="3"/>
  <c r="J81" i="4"/>
  <c r="I107" i="4"/>
  <c r="G55" i="4"/>
  <c r="G107" i="4"/>
  <c r="J107" i="4"/>
  <c r="H81" i="4"/>
  <c r="I26" i="4"/>
  <c r="J55" i="4"/>
  <c r="G81" i="4"/>
  <c r="G134" i="4"/>
  <c r="I134" i="4"/>
  <c r="G26" i="4"/>
  <c r="J84" i="3"/>
  <c r="J57" i="3"/>
  <c r="G110" i="3"/>
  <c r="G57" i="3"/>
  <c r="I84" i="3"/>
  <c r="H57" i="3"/>
  <c r="G84" i="3"/>
  <c r="J134" i="4"/>
  <c r="I57" i="3"/>
  <c r="H55" i="4"/>
  <c r="H62" i="2" l="1"/>
  <c r="I62" i="2"/>
  <c r="J62" i="2"/>
  <c r="F107" i="2" l="1"/>
  <c r="F81" i="2"/>
  <c r="F55" i="2"/>
  <c r="F26" i="2"/>
  <c r="F134" i="2"/>
  <c r="H133" i="2"/>
  <c r="I133" i="2"/>
  <c r="G133" i="2"/>
  <c r="H46" i="2"/>
  <c r="I46" i="2"/>
  <c r="J46" i="2"/>
  <c r="G46" i="2"/>
  <c r="F138" i="1"/>
  <c r="F110" i="1"/>
  <c r="F84" i="1"/>
  <c r="F57" i="1"/>
  <c r="F30" i="1"/>
  <c r="H130" i="1"/>
  <c r="I130" i="1"/>
  <c r="G130" i="1"/>
  <c r="J114" i="2" l="1"/>
  <c r="I114" i="2"/>
  <c r="H114" i="2"/>
  <c r="G114" i="2"/>
  <c r="G134" i="2" s="1"/>
  <c r="J106" i="2"/>
  <c r="I106" i="2"/>
  <c r="H106" i="2"/>
  <c r="G106" i="2"/>
  <c r="J88" i="2"/>
  <c r="I88" i="2"/>
  <c r="H88" i="2"/>
  <c r="G88" i="2"/>
  <c r="J80" i="2"/>
  <c r="I80" i="2"/>
  <c r="H80" i="2"/>
  <c r="G80" i="2"/>
  <c r="J75" i="2"/>
  <c r="I75" i="2"/>
  <c r="H75" i="2"/>
  <c r="G75" i="2"/>
  <c r="J81" i="2"/>
  <c r="G62" i="2"/>
  <c r="J54" i="2"/>
  <c r="I54" i="2"/>
  <c r="H54" i="2"/>
  <c r="G54" i="2"/>
  <c r="J33" i="2"/>
  <c r="I33" i="2"/>
  <c r="H33" i="2"/>
  <c r="H55" i="2" s="1"/>
  <c r="G33" i="2"/>
  <c r="J20" i="2"/>
  <c r="I20" i="2"/>
  <c r="H20" i="2"/>
  <c r="G20" i="2"/>
  <c r="J8" i="2"/>
  <c r="I8" i="2"/>
  <c r="I26" i="2" s="1"/>
  <c r="H8" i="2"/>
  <c r="H26" i="2" s="1"/>
  <c r="G8" i="2"/>
  <c r="J107" i="2" l="1"/>
  <c r="I107" i="2"/>
  <c r="G107" i="2"/>
  <c r="I55" i="2"/>
  <c r="G81" i="2"/>
  <c r="G55" i="2"/>
  <c r="J55" i="2"/>
  <c r="J134" i="2"/>
  <c r="H81" i="2"/>
  <c r="H107" i="2"/>
  <c r="I134" i="2"/>
  <c r="H134" i="2"/>
  <c r="I81" i="2"/>
  <c r="G26" i="2"/>
  <c r="J26" i="2"/>
  <c r="J117" i="1"/>
  <c r="J138" i="1" s="1"/>
  <c r="I117" i="1"/>
  <c r="I138" i="1" s="1"/>
  <c r="H117" i="1"/>
  <c r="H138" i="1" s="1"/>
  <c r="G117" i="1"/>
  <c r="G138" i="1" s="1"/>
  <c r="J109" i="1"/>
  <c r="I109" i="1"/>
  <c r="H109" i="1"/>
  <c r="G109" i="1"/>
  <c r="I104" i="1"/>
  <c r="H104" i="1"/>
  <c r="G104" i="1"/>
  <c r="J91" i="1"/>
  <c r="I91" i="1"/>
  <c r="H91" i="1"/>
  <c r="G91" i="1"/>
  <c r="J83" i="1"/>
  <c r="J84" i="1" s="1"/>
  <c r="I83" i="1"/>
  <c r="H83" i="1"/>
  <c r="H84" i="1" s="1"/>
  <c r="G83" i="1"/>
  <c r="H57" i="1"/>
  <c r="G57" i="1"/>
  <c r="J11" i="1"/>
  <c r="I11" i="1"/>
  <c r="I30" i="1" s="1"/>
  <c r="H11" i="1"/>
  <c r="G11" i="1"/>
  <c r="J30" i="1" l="1"/>
  <c r="G30" i="1"/>
  <c r="H110" i="1"/>
  <c r="H30" i="1"/>
  <c r="J110" i="1"/>
  <c r="G110" i="1"/>
  <c r="I84" i="1"/>
  <c r="G84" i="1"/>
  <c r="I110" i="1"/>
  <c r="I57" i="1"/>
</calcChain>
</file>

<file path=xl/sharedStrings.xml><?xml version="1.0" encoding="utf-8"?>
<sst xmlns="http://schemas.openxmlformats.org/spreadsheetml/2006/main" count="623" uniqueCount="114">
  <si>
    <t>Примерное 10-дневное меню для питания детей посещающих дополнительное образовательное учреждение</t>
  </si>
  <si>
    <t>с 1-3 лет</t>
  </si>
  <si>
    <t>№ рецептуры</t>
  </si>
  <si>
    <t>Наименование блюд</t>
  </si>
  <si>
    <t>Выход</t>
  </si>
  <si>
    <t xml:space="preserve">Пищевые вещества        </t>
  </si>
  <si>
    <t>Энерг. ценн.</t>
  </si>
  <si>
    <t xml:space="preserve">                </t>
  </si>
  <si>
    <t>Первая неделя</t>
  </si>
  <si>
    <t>Б</t>
  </si>
  <si>
    <t>Ж</t>
  </si>
  <si>
    <t>У</t>
  </si>
  <si>
    <t>Ккал</t>
  </si>
  <si>
    <t>Понедельник</t>
  </si>
  <si>
    <t>Завтрак</t>
  </si>
  <si>
    <t>Каша  рисовая молочная с маслом</t>
  </si>
  <si>
    <t>Бутерброд с повидлом</t>
  </si>
  <si>
    <t>Чай с сахаром</t>
  </si>
  <si>
    <t>Итого:</t>
  </si>
  <si>
    <t>2 завтрак</t>
  </si>
  <si>
    <t>Обед</t>
  </si>
  <si>
    <t>Компот из свежих яблок</t>
  </si>
  <si>
    <t>Хлеб ржаной обогащенный</t>
  </si>
  <si>
    <t>микроэлементами</t>
  </si>
  <si>
    <t>Уплотненный полдник</t>
  </si>
  <si>
    <t>Чай сладкий с лимоном</t>
  </si>
  <si>
    <t>Хлеб пшеничный</t>
  </si>
  <si>
    <t>Итого за день:</t>
  </si>
  <si>
    <t>Вторник</t>
  </si>
  <si>
    <t>Каша гречневая молочная с маслом</t>
  </si>
  <si>
    <t>Бутерброд с сыром</t>
  </si>
  <si>
    <t>Какао</t>
  </si>
  <si>
    <t>Компот из изюма</t>
  </si>
  <si>
    <t>Щи из свежей капусты со сметаной</t>
  </si>
  <si>
    <t>Картофельное пюре</t>
  </si>
  <si>
    <t>Компот из сухофруктов</t>
  </si>
  <si>
    <t xml:space="preserve"> </t>
  </si>
  <si>
    <t>Чай сладкий с яблоком</t>
  </si>
  <si>
    <t>Среда</t>
  </si>
  <si>
    <t>Каша пшённая молочная с маслом</t>
  </si>
  <si>
    <t>Бутерброд с маслом</t>
  </si>
  <si>
    <t>Борщ из свежей капусты со сметаной</t>
  </si>
  <si>
    <t>Рис отварной</t>
  </si>
  <si>
    <t>Омлет</t>
  </si>
  <si>
    <t>Фрукт</t>
  </si>
  <si>
    <t>Четверг</t>
  </si>
  <si>
    <t>Каша "дружба" молочная с маслом</t>
  </si>
  <si>
    <t>Ватрушка с творогом</t>
  </si>
  <si>
    <t>Пятница</t>
  </si>
  <si>
    <t>Каша овсяная  молочная с маслом</t>
  </si>
  <si>
    <t>Суп гороховый</t>
  </si>
  <si>
    <t>Компот из свежих фруктов</t>
  </si>
  <si>
    <t xml:space="preserve">Котлета куриная </t>
  </si>
  <si>
    <t>2 неделя</t>
  </si>
  <si>
    <t>Бутерброд  с маслом</t>
  </si>
  <si>
    <t>Кофейный напиток</t>
  </si>
  <si>
    <t>Макароны отварные</t>
  </si>
  <si>
    <t>Витушка</t>
  </si>
  <si>
    <t>Греча отварная</t>
  </si>
  <si>
    <t>Печенье</t>
  </si>
  <si>
    <t>Компот из ягод замороженных</t>
  </si>
  <si>
    <t>Вермишель</t>
  </si>
  <si>
    <t>.</t>
  </si>
  <si>
    <t>Каша вермишелевая на молоке</t>
  </si>
  <si>
    <t>30</t>
  </si>
  <si>
    <t>Суп картоф. с крупой</t>
  </si>
  <si>
    <t>Плов из птицы</t>
  </si>
  <si>
    <t>Винегрет</t>
  </si>
  <si>
    <t>Нарезка из свеклы отварной</t>
  </si>
  <si>
    <t xml:space="preserve">Жаркое по-домашнему </t>
  </si>
  <si>
    <t>с 3-7 лет</t>
  </si>
  <si>
    <t>Нарезка из свежей капусты</t>
  </si>
  <si>
    <t>Компот из св. яблок</t>
  </si>
  <si>
    <t>Каша пшенная молочная со сл.маслом</t>
  </si>
  <si>
    <t>Рассольник Ленинградский со сметаной</t>
  </si>
  <si>
    <t>Суп рыбный</t>
  </si>
  <si>
    <t>Нарезка из свежей моркови</t>
  </si>
  <si>
    <t>Щи из св. капусты со сметаной</t>
  </si>
  <si>
    <t xml:space="preserve">Чай сладкий  </t>
  </si>
  <si>
    <t xml:space="preserve">Чай сладкий </t>
  </si>
  <si>
    <t>Суп Крестьянский</t>
  </si>
  <si>
    <t>Суп вермишелевый на курином бульоне</t>
  </si>
  <si>
    <t>Ёжики мясные с соусом 50/10</t>
  </si>
  <si>
    <t>Гуляш из отварного мяса 50/50</t>
  </si>
  <si>
    <t>Фишбол</t>
  </si>
  <si>
    <t>Птица тушеная с капустой</t>
  </si>
  <si>
    <t>Огурец соленый порционный или помидор</t>
  </si>
  <si>
    <t>Ёжики мясные с соусом 70/10</t>
  </si>
  <si>
    <t>Тефтели мясные в соусе 50/10</t>
  </si>
  <si>
    <t>Митбол с соусом 50/10</t>
  </si>
  <si>
    <t>Митбол с соусом 70/10</t>
  </si>
  <si>
    <t>Тефтели мясные с соусом 70/10</t>
  </si>
  <si>
    <t>Суп "Крестьянский"</t>
  </si>
  <si>
    <t>Рыбная котлета 50/10</t>
  </si>
  <si>
    <t>Котлета "Детская"</t>
  </si>
  <si>
    <t>Рыбная котлета 70/10</t>
  </si>
  <si>
    <t>Запеканка твор.-морков. с повидлом 130/20</t>
  </si>
  <si>
    <t>Запеканка творожно-морковная с повидлом 150/20</t>
  </si>
  <si>
    <t>Чай с ягодами</t>
  </si>
  <si>
    <t>Ватрушка с повидлом</t>
  </si>
  <si>
    <t>Макароны отварные с сыром 140/10</t>
  </si>
  <si>
    <t>Яйцо вареное 1/2</t>
  </si>
  <si>
    <t>Макароны отварные с сыром 150/20</t>
  </si>
  <si>
    <t>Макароны отварные с сыром или яйцом 1/2</t>
  </si>
  <si>
    <t>гост</t>
  </si>
  <si>
    <t>ттк</t>
  </si>
  <si>
    <t>тткттк</t>
  </si>
  <si>
    <t xml:space="preserve">Витушка </t>
  </si>
  <si>
    <t>Напиток из шиповника</t>
  </si>
  <si>
    <t>Напиток из ягод</t>
  </si>
  <si>
    <t>Печень в соусе 50/10</t>
  </si>
  <si>
    <t>Компот из яблок</t>
  </si>
  <si>
    <t xml:space="preserve">Голубцы ленивые </t>
  </si>
  <si>
    <t>Печень в соусе 60/10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</si>
</sst>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Bookman Old Style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Bookman Old Style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.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0" fillId="2" borderId="10" xfId="0" applyFont="1" applyFill="1" applyBorder="1" applyAlignment="1"/>
    <xf numFmtId="0" fontId="1" fillId="2" borderId="9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/>
    <xf numFmtId="0" fontId="0" fillId="2" borderId="0" xfId="0" applyFill="1"/>
    <xf numFmtId="0" fontId="2" fillId="2" borderId="8" xfId="0" applyFont="1" applyFill="1" applyBorder="1" applyAlignment="1"/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8" xfId="0" applyFont="1" applyFill="1" applyBorder="1" applyAlignment="1"/>
    <xf numFmtId="0" fontId="3" fillId="2" borderId="3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0" fontId="0" fillId="2" borderId="3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0" fillId="2" borderId="1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 wrapText="1"/>
    </xf>
    <xf numFmtId="0" fontId="0" fillId="2" borderId="8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49" fontId="6" fillId="2" borderId="0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1" fillId="2" borderId="0" xfId="0" applyFont="1" applyFill="1"/>
    <xf numFmtId="0" fontId="1" fillId="2" borderId="0" xfId="0" applyFont="1" applyFill="1" applyBorder="1" applyAlignment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4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/>
    <xf numFmtId="0" fontId="0" fillId="2" borderId="6" xfId="0" applyFill="1" applyBorder="1"/>
    <xf numFmtId="0" fontId="5" fillId="2" borderId="4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0" fillId="2" borderId="5" xfId="0" applyFont="1" applyFill="1" applyBorder="1"/>
    <xf numFmtId="0" fontId="0" fillId="2" borderId="2" xfId="0" applyFont="1" applyFill="1" applyBorder="1"/>
    <xf numFmtId="0" fontId="4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/>
    <xf numFmtId="0" fontId="4" fillId="2" borderId="7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8" xfId="0" applyNumberForma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top" wrapText="1"/>
    </xf>
    <xf numFmtId="0" fontId="0" fillId="2" borderId="3" xfId="0" applyNumberForma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2" borderId="1" xfId="0" applyNumberForma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 vertical="top"/>
    </xf>
    <xf numFmtId="0" fontId="0" fillId="2" borderId="7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/>
    <xf numFmtId="0" fontId="6" fillId="2" borderId="7" xfId="0" applyFont="1" applyFill="1" applyBorder="1" applyAlignment="1">
      <alignment horizontal="center" vertical="top" wrapText="1"/>
    </xf>
    <xf numFmtId="0" fontId="0" fillId="2" borderId="10" xfId="0" applyFill="1" applyBorder="1"/>
    <xf numFmtId="0" fontId="0" fillId="2" borderId="9" xfId="0" applyFill="1" applyBorder="1"/>
    <xf numFmtId="12" fontId="1" fillId="2" borderId="8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top" wrapText="1"/>
    </xf>
    <xf numFmtId="12" fontId="1" fillId="2" borderId="8" xfId="0" applyNumberFormat="1" applyFont="1" applyFill="1" applyBorder="1" applyAlignment="1"/>
    <xf numFmtId="12" fontId="0" fillId="2" borderId="8" xfId="0" applyNumberForma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" xfId="0" applyFill="1" applyBorder="1" applyAlignment="1"/>
    <xf numFmtId="0" fontId="0" fillId="2" borderId="5" xfId="0" applyFill="1" applyBorder="1" applyAlignment="1"/>
    <xf numFmtId="0" fontId="0" fillId="2" borderId="2" xfId="0" applyFill="1" applyBorder="1" applyAlignme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5" xfId="0" applyFont="1" applyFill="1" applyBorder="1" applyAlignment="1"/>
    <xf numFmtId="0" fontId="1" fillId="2" borderId="2" xfId="0" applyFont="1" applyFill="1" applyBorder="1" applyAlignment="1"/>
    <xf numFmtId="0" fontId="0" fillId="2" borderId="1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11" xfId="0" applyFill="1" applyBorder="1" applyAlignment="1"/>
    <xf numFmtId="0" fontId="0" fillId="2" borderId="13" xfId="0" applyFill="1" applyBorder="1" applyAlignment="1"/>
    <xf numFmtId="0" fontId="0" fillId="2" borderId="12" xfId="0" applyFill="1" applyBorder="1" applyAlignment="1"/>
    <xf numFmtId="0" fontId="0" fillId="2" borderId="8" xfId="0" applyFill="1" applyBorder="1" applyAlignment="1"/>
    <xf numFmtId="0" fontId="0" fillId="2" borderId="10" xfId="0" applyFill="1" applyBorder="1" applyAlignment="1"/>
    <xf numFmtId="0" fontId="0" fillId="2" borderId="9" xfId="0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/>
    <xf numFmtId="0" fontId="0" fillId="2" borderId="5" xfId="0" applyFill="1" applyBorder="1" applyAlignment="1"/>
    <xf numFmtId="0" fontId="0" fillId="2" borderId="2" xfId="0" applyFill="1" applyBorder="1" applyAlignme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1" fillId="2" borderId="5" xfId="0" applyFont="1" applyFill="1" applyBorder="1" applyAlignment="1"/>
    <xf numFmtId="0" fontId="1" fillId="2" borderId="2" xfId="0" applyFont="1" applyFill="1" applyBorder="1" applyAlignment="1"/>
    <xf numFmtId="0" fontId="0" fillId="2" borderId="1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2" fillId="2" borderId="1" xfId="0" applyFont="1" applyFill="1" applyBorder="1" applyAlignment="1"/>
    <xf numFmtId="0" fontId="0" fillId="2" borderId="5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1" xfId="0" applyFont="1" applyFill="1" applyBorder="1" applyAlignment="1"/>
    <xf numFmtId="0" fontId="1" fillId="2" borderId="13" xfId="0" applyFont="1" applyFill="1" applyBorder="1" applyAlignment="1"/>
    <xf numFmtId="0" fontId="1" fillId="2" borderId="12" xfId="0" applyFont="1" applyFill="1" applyBorder="1" applyAlignment="1"/>
    <xf numFmtId="0" fontId="0" fillId="2" borderId="5" xfId="0" applyFont="1" applyFill="1" applyBorder="1" applyAlignment="1"/>
    <xf numFmtId="0" fontId="0" fillId="2" borderId="2" xfId="0" applyFont="1" applyFill="1" applyBorder="1" applyAlignment="1"/>
    <xf numFmtId="0" fontId="1" fillId="2" borderId="0" xfId="0" applyFont="1" applyFill="1" applyAlignment="1"/>
    <xf numFmtId="0" fontId="0" fillId="2" borderId="0" xfId="0" applyFill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5" xfId="0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1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zoomScale="130" zoomScaleNormal="130" workbookViewId="0">
      <selection activeCell="M4" sqref="M4"/>
    </sheetView>
  </sheetViews>
  <sheetFormatPr defaultRowHeight="15" x14ac:dyDescent="0.25"/>
  <cols>
    <col min="1" max="1" width="6" style="6" customWidth="1"/>
    <col min="2" max="2" width="1" style="6" hidden="1" customWidth="1"/>
    <col min="3" max="4" width="9.140625" style="6"/>
    <col min="5" max="5" width="11.42578125" style="6" customWidth="1"/>
    <col min="6" max="6" width="7.28515625" style="6" customWidth="1"/>
    <col min="7" max="7" width="8" style="6" customWidth="1"/>
    <col min="8" max="8" width="7.42578125" style="6" customWidth="1"/>
    <col min="9" max="9" width="7.140625" style="6" customWidth="1"/>
    <col min="10" max="10" width="7.85546875" style="6" customWidth="1"/>
    <col min="11" max="16384" width="9.140625" style="6"/>
  </cols>
  <sheetData>
    <row r="1" spans="1:11" x14ac:dyDescent="0.25">
      <c r="A1" s="176" t="s">
        <v>0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1" x14ac:dyDescent="0.25">
      <c r="A2" s="177"/>
      <c r="B2" s="177"/>
      <c r="C2" s="177"/>
      <c r="D2" s="177"/>
      <c r="E2" s="177"/>
      <c r="F2" s="177"/>
      <c r="G2" s="177"/>
      <c r="H2" s="177"/>
      <c r="I2" s="177"/>
      <c r="J2" s="177"/>
    </row>
    <row r="3" spans="1:11" x14ac:dyDescent="0.25">
      <c r="A3" s="6" t="s">
        <v>1</v>
      </c>
    </row>
    <row r="4" spans="1:11" x14ac:dyDescent="0.25">
      <c r="A4" s="178" t="s">
        <v>2</v>
      </c>
      <c r="B4" s="179"/>
      <c r="C4" s="31" t="s">
        <v>3</v>
      </c>
      <c r="D4" s="31"/>
      <c r="E4" s="31"/>
      <c r="F4" s="31" t="s">
        <v>4</v>
      </c>
      <c r="G4" s="31" t="s">
        <v>5</v>
      </c>
      <c r="H4" s="31"/>
      <c r="I4" s="32"/>
      <c r="J4" s="33" t="s">
        <v>6</v>
      </c>
    </row>
    <row r="5" spans="1:11" x14ac:dyDescent="0.25">
      <c r="A5" s="153" t="s">
        <v>7</v>
      </c>
      <c r="B5" s="155"/>
      <c r="C5" s="153" t="s">
        <v>8</v>
      </c>
      <c r="D5" s="154"/>
      <c r="E5" s="155"/>
      <c r="F5" s="31"/>
      <c r="G5" s="3" t="s">
        <v>9</v>
      </c>
      <c r="H5" s="3" t="s">
        <v>10</v>
      </c>
      <c r="I5" s="121" t="s">
        <v>11</v>
      </c>
      <c r="J5" s="34" t="s">
        <v>12</v>
      </c>
    </row>
    <row r="6" spans="1:11" x14ac:dyDescent="0.25">
      <c r="A6" s="140"/>
      <c r="B6" s="142"/>
      <c r="C6" s="166" t="s">
        <v>13</v>
      </c>
      <c r="D6" s="154"/>
      <c r="E6" s="155"/>
      <c r="F6" s="21"/>
      <c r="G6" s="21"/>
      <c r="H6" s="21"/>
      <c r="I6" s="110"/>
      <c r="J6" s="35"/>
    </row>
    <row r="7" spans="1:11" x14ac:dyDescent="0.25">
      <c r="A7" s="140"/>
      <c r="B7" s="142"/>
      <c r="C7" s="153" t="s">
        <v>14</v>
      </c>
      <c r="D7" s="154"/>
      <c r="E7" s="155"/>
      <c r="F7" s="21"/>
      <c r="G7" s="22"/>
      <c r="H7" s="22"/>
      <c r="I7" s="22"/>
      <c r="J7" s="36"/>
    </row>
    <row r="8" spans="1:11" x14ac:dyDescent="0.25">
      <c r="A8" s="143">
        <v>185</v>
      </c>
      <c r="B8" s="144"/>
      <c r="C8" s="137" t="s">
        <v>15</v>
      </c>
      <c r="D8" s="138"/>
      <c r="E8" s="139"/>
      <c r="F8" s="101">
        <v>155</v>
      </c>
      <c r="G8" s="11">
        <v>4.5</v>
      </c>
      <c r="H8" s="11">
        <v>4.3499999999999996</v>
      </c>
      <c r="I8" s="11">
        <v>21.9</v>
      </c>
      <c r="J8" s="11">
        <v>138.25</v>
      </c>
    </row>
    <row r="9" spans="1:11" x14ac:dyDescent="0.25">
      <c r="A9" s="124" t="s">
        <v>104</v>
      </c>
      <c r="B9" s="102"/>
      <c r="C9" s="110" t="s">
        <v>59</v>
      </c>
      <c r="D9" s="111"/>
      <c r="E9" s="112"/>
      <c r="F9" s="26">
        <v>40</v>
      </c>
      <c r="G9" s="27">
        <v>2.46</v>
      </c>
      <c r="H9" s="27">
        <v>6.08</v>
      </c>
      <c r="I9" s="27">
        <v>14.7</v>
      </c>
      <c r="J9" s="27">
        <v>117</v>
      </c>
    </row>
    <row r="10" spans="1:11" x14ac:dyDescent="0.25">
      <c r="A10" s="143">
        <v>392</v>
      </c>
      <c r="B10" s="144"/>
      <c r="C10" s="140" t="s">
        <v>17</v>
      </c>
      <c r="D10" s="141"/>
      <c r="E10" s="142"/>
      <c r="F10" s="101">
        <v>180</v>
      </c>
      <c r="G10" s="11">
        <v>0.5</v>
      </c>
      <c r="H10" s="11">
        <v>0</v>
      </c>
      <c r="I10" s="11">
        <v>8.5</v>
      </c>
      <c r="J10" s="11">
        <v>36</v>
      </c>
    </row>
    <row r="11" spans="1:11" x14ac:dyDescent="0.25">
      <c r="A11" s="143"/>
      <c r="B11" s="144"/>
      <c r="C11" s="153" t="s">
        <v>18</v>
      </c>
      <c r="D11" s="154"/>
      <c r="E11" s="155"/>
      <c r="F11" s="121">
        <f>F8+F9+F10</f>
        <v>375</v>
      </c>
      <c r="G11" s="19">
        <f>G8+G9+G10</f>
        <v>7.46</v>
      </c>
      <c r="H11" s="19">
        <f>H8+H9+H10</f>
        <v>10.43</v>
      </c>
      <c r="I11" s="19">
        <f>I8+I9+I10</f>
        <v>45.099999999999994</v>
      </c>
      <c r="J11" s="19">
        <f>J8+J9+J10</f>
        <v>291.25</v>
      </c>
      <c r="K11" s="6">
        <v>280</v>
      </c>
    </row>
    <row r="12" spans="1:11" x14ac:dyDescent="0.25">
      <c r="A12" s="101"/>
      <c r="B12" s="102"/>
      <c r="C12" s="107" t="s">
        <v>19</v>
      </c>
      <c r="D12" s="108"/>
      <c r="E12" s="109"/>
      <c r="F12" s="101"/>
      <c r="G12" s="37"/>
      <c r="H12" s="37"/>
      <c r="I12" s="37"/>
      <c r="J12" s="37"/>
    </row>
    <row r="13" spans="1:11" x14ac:dyDescent="0.25">
      <c r="A13" s="126" t="s">
        <v>105</v>
      </c>
      <c r="B13" s="102"/>
      <c r="C13" s="137" t="s">
        <v>108</v>
      </c>
      <c r="D13" s="138"/>
      <c r="E13" s="139"/>
      <c r="F13" s="101">
        <v>150</v>
      </c>
      <c r="G13" s="14">
        <v>2.6</v>
      </c>
      <c r="H13" s="14">
        <v>0</v>
      </c>
      <c r="I13" s="14">
        <v>4.0999999999999996</v>
      </c>
      <c r="J13" s="14">
        <v>85</v>
      </c>
    </row>
    <row r="14" spans="1:11" x14ac:dyDescent="0.25">
      <c r="A14" s="101"/>
      <c r="B14" s="102"/>
      <c r="C14" s="98"/>
      <c r="D14" s="108"/>
      <c r="E14" s="109"/>
      <c r="F14" s="101"/>
      <c r="G14" s="14"/>
      <c r="H14" s="14"/>
      <c r="I14" s="14"/>
      <c r="J14" s="14"/>
    </row>
    <row r="15" spans="1:11" x14ac:dyDescent="0.25">
      <c r="A15" s="101"/>
      <c r="B15" s="102"/>
      <c r="C15" s="107" t="s">
        <v>18</v>
      </c>
      <c r="D15" s="108"/>
      <c r="E15" s="109"/>
      <c r="F15" s="121">
        <f>F13+F14</f>
        <v>150</v>
      </c>
      <c r="G15" s="121">
        <f t="shared" ref="G15:J15" si="0">G13+G14</f>
        <v>2.6</v>
      </c>
      <c r="H15" s="121">
        <f t="shared" si="0"/>
        <v>0</v>
      </c>
      <c r="I15" s="121">
        <f t="shared" si="0"/>
        <v>4.0999999999999996</v>
      </c>
      <c r="J15" s="121">
        <f t="shared" si="0"/>
        <v>85</v>
      </c>
      <c r="K15" s="6">
        <v>70</v>
      </c>
    </row>
    <row r="16" spans="1:11" x14ac:dyDescent="0.25">
      <c r="A16" s="143"/>
      <c r="B16" s="144"/>
      <c r="C16" s="153" t="s">
        <v>20</v>
      </c>
      <c r="D16" s="141"/>
      <c r="E16" s="142"/>
      <c r="F16" s="101"/>
      <c r="G16" s="38"/>
      <c r="H16" s="38"/>
      <c r="I16" s="38"/>
      <c r="J16" s="38"/>
    </row>
    <row r="17" spans="1:11" x14ac:dyDescent="0.25">
      <c r="A17" s="143" t="s">
        <v>105</v>
      </c>
      <c r="B17" s="144"/>
      <c r="C17" s="140" t="s">
        <v>76</v>
      </c>
      <c r="D17" s="141"/>
      <c r="E17" s="142"/>
      <c r="F17" s="101">
        <v>30</v>
      </c>
      <c r="G17" s="24">
        <v>0.45</v>
      </c>
      <c r="H17" s="24">
        <v>1.38</v>
      </c>
      <c r="I17" s="24">
        <v>4.04</v>
      </c>
      <c r="J17" s="24">
        <v>18.8</v>
      </c>
    </row>
    <row r="18" spans="1:11" x14ac:dyDescent="0.25">
      <c r="A18" s="105">
        <v>82</v>
      </c>
      <c r="B18" s="106"/>
      <c r="C18" s="140" t="s">
        <v>81</v>
      </c>
      <c r="D18" s="141"/>
      <c r="E18" s="142"/>
      <c r="F18" s="101">
        <v>150</v>
      </c>
      <c r="G18" s="15">
        <v>1.6</v>
      </c>
      <c r="H18" s="15">
        <v>1.7</v>
      </c>
      <c r="I18" s="15">
        <v>10.3</v>
      </c>
      <c r="J18" s="15">
        <v>62.85</v>
      </c>
    </row>
    <row r="19" spans="1:11" x14ac:dyDescent="0.25">
      <c r="A19" s="143" t="s">
        <v>105</v>
      </c>
      <c r="B19" s="144"/>
      <c r="C19" s="140" t="s">
        <v>82</v>
      </c>
      <c r="D19" s="141"/>
      <c r="E19" s="142"/>
      <c r="F19" s="101">
        <v>60</v>
      </c>
      <c r="G19" s="24">
        <v>13.8</v>
      </c>
      <c r="H19" s="24">
        <v>4.55</v>
      </c>
      <c r="I19" s="24">
        <v>28.8</v>
      </c>
      <c r="J19" s="24">
        <v>111.14</v>
      </c>
    </row>
    <row r="20" spans="1:11" x14ac:dyDescent="0.25">
      <c r="A20" s="103">
        <v>317</v>
      </c>
      <c r="B20" s="104"/>
      <c r="C20" s="113" t="s">
        <v>56</v>
      </c>
      <c r="D20" s="114"/>
      <c r="E20" s="115"/>
      <c r="F20" s="103">
        <v>120</v>
      </c>
      <c r="G20" s="70">
        <v>2.4</v>
      </c>
      <c r="H20" s="70">
        <v>3.7</v>
      </c>
      <c r="I20" s="70">
        <v>16</v>
      </c>
      <c r="J20" s="70">
        <v>134.6</v>
      </c>
    </row>
    <row r="21" spans="1:11" x14ac:dyDescent="0.25">
      <c r="A21" s="103">
        <v>372</v>
      </c>
      <c r="B21" s="104"/>
      <c r="C21" s="113" t="s">
        <v>21</v>
      </c>
      <c r="D21" s="114"/>
      <c r="E21" s="115"/>
      <c r="F21" s="103">
        <v>180</v>
      </c>
      <c r="G21" s="70">
        <v>0.14000000000000001</v>
      </c>
      <c r="H21" s="70">
        <v>1.94</v>
      </c>
      <c r="I21" s="70">
        <v>20.6</v>
      </c>
      <c r="J21" s="70">
        <v>103.14</v>
      </c>
    </row>
    <row r="22" spans="1:11" x14ac:dyDescent="0.25">
      <c r="A22" s="145" t="s">
        <v>104</v>
      </c>
      <c r="B22" s="146"/>
      <c r="C22" s="113" t="s">
        <v>22</v>
      </c>
      <c r="D22" s="114"/>
      <c r="E22" s="115"/>
      <c r="F22" s="159">
        <v>30</v>
      </c>
      <c r="G22" s="149">
        <v>2.2400000000000002</v>
      </c>
      <c r="H22" s="149">
        <v>0.44</v>
      </c>
      <c r="I22" s="151">
        <v>19.760000000000002</v>
      </c>
      <c r="J22" s="151">
        <v>68.97</v>
      </c>
    </row>
    <row r="23" spans="1:11" x14ac:dyDescent="0.25">
      <c r="A23" s="147"/>
      <c r="B23" s="148"/>
      <c r="C23" s="116" t="s">
        <v>23</v>
      </c>
      <c r="D23" s="117"/>
      <c r="E23" s="118"/>
      <c r="F23" s="151"/>
      <c r="G23" s="150"/>
      <c r="H23" s="150"/>
      <c r="I23" s="152"/>
      <c r="J23" s="152"/>
    </row>
    <row r="24" spans="1:11" x14ac:dyDescent="0.25">
      <c r="A24" s="143"/>
      <c r="B24" s="144"/>
      <c r="C24" s="153" t="s">
        <v>18</v>
      </c>
      <c r="D24" s="154"/>
      <c r="E24" s="155"/>
      <c r="F24" s="121">
        <f>F17+F18+F19+F20+F21+F22</f>
        <v>570</v>
      </c>
      <c r="G24" s="121">
        <f t="shared" ref="G24:J24" si="1">G17+G18+G19+G20+G21+G22</f>
        <v>20.630000000000003</v>
      </c>
      <c r="H24" s="121">
        <f t="shared" si="1"/>
        <v>13.709999999999999</v>
      </c>
      <c r="I24" s="121">
        <f t="shared" si="1"/>
        <v>99.500000000000014</v>
      </c>
      <c r="J24" s="121">
        <f t="shared" si="1"/>
        <v>499.5</v>
      </c>
      <c r="K24" s="6">
        <v>490</v>
      </c>
    </row>
    <row r="25" spans="1:11" x14ac:dyDescent="0.25">
      <c r="A25" s="143"/>
      <c r="B25" s="144"/>
      <c r="C25" s="153" t="s">
        <v>24</v>
      </c>
      <c r="D25" s="154"/>
      <c r="E25" s="155"/>
      <c r="F25" s="21"/>
      <c r="G25" s="36"/>
      <c r="H25" s="36"/>
      <c r="I25" s="36"/>
      <c r="J25" s="36"/>
    </row>
    <row r="26" spans="1:11" x14ac:dyDescent="0.25">
      <c r="A26" s="101">
        <v>185</v>
      </c>
      <c r="B26" s="102"/>
      <c r="C26" s="137" t="s">
        <v>73</v>
      </c>
      <c r="D26" s="138"/>
      <c r="E26" s="139"/>
      <c r="F26" s="101">
        <v>155</v>
      </c>
      <c r="G26" s="14">
        <v>43.9</v>
      </c>
      <c r="H26" s="14">
        <v>3.99</v>
      </c>
      <c r="I26" s="14">
        <v>27.14</v>
      </c>
      <c r="J26" s="14">
        <v>242.03</v>
      </c>
    </row>
    <row r="27" spans="1:11" x14ac:dyDescent="0.25">
      <c r="A27" s="101">
        <v>393</v>
      </c>
      <c r="B27" s="102"/>
      <c r="C27" s="140" t="s">
        <v>25</v>
      </c>
      <c r="D27" s="141"/>
      <c r="E27" s="142"/>
      <c r="F27" s="101">
        <v>222</v>
      </c>
      <c r="G27" s="40">
        <v>3.6</v>
      </c>
      <c r="H27" s="40">
        <v>2.67</v>
      </c>
      <c r="I27" s="40">
        <v>29.2</v>
      </c>
      <c r="J27" s="40">
        <v>41.6</v>
      </c>
    </row>
    <row r="28" spans="1:11" x14ac:dyDescent="0.25">
      <c r="A28" s="124" t="s">
        <v>104</v>
      </c>
      <c r="B28" s="102"/>
      <c r="C28" s="98" t="s">
        <v>26</v>
      </c>
      <c r="D28" s="99"/>
      <c r="E28" s="100"/>
      <c r="F28" s="101">
        <v>30</v>
      </c>
      <c r="G28" s="11">
        <v>3.15</v>
      </c>
      <c r="H28" s="11">
        <v>0.45</v>
      </c>
      <c r="I28" s="11">
        <v>14.49</v>
      </c>
      <c r="J28" s="11">
        <v>70.14</v>
      </c>
    </row>
    <row r="29" spans="1:11" x14ac:dyDescent="0.25">
      <c r="A29" s="143"/>
      <c r="B29" s="144"/>
      <c r="C29" s="153" t="s">
        <v>18</v>
      </c>
      <c r="D29" s="154"/>
      <c r="E29" s="155"/>
      <c r="F29" s="121">
        <f>F26+F27+F28</f>
        <v>407</v>
      </c>
      <c r="G29" s="121">
        <f t="shared" ref="G29:J29" si="2">G26+G27+G28</f>
        <v>50.65</v>
      </c>
      <c r="H29" s="121">
        <f t="shared" si="2"/>
        <v>7.11</v>
      </c>
      <c r="I29" s="121">
        <f t="shared" si="2"/>
        <v>70.83</v>
      </c>
      <c r="J29" s="121">
        <f t="shared" si="2"/>
        <v>353.77</v>
      </c>
      <c r="K29" s="6">
        <v>350</v>
      </c>
    </row>
    <row r="30" spans="1:11" x14ac:dyDescent="0.25">
      <c r="A30" s="101"/>
      <c r="B30" s="102"/>
      <c r="C30" s="107" t="s">
        <v>27</v>
      </c>
      <c r="D30" s="99"/>
      <c r="E30" s="100"/>
      <c r="F30" s="121">
        <f>F11+F15+F24+F29</f>
        <v>1502</v>
      </c>
      <c r="G30" s="19">
        <f>G11+G15+G24+G29</f>
        <v>81.34</v>
      </c>
      <c r="H30" s="19">
        <f>H11+H15+H24+H29</f>
        <v>31.25</v>
      </c>
      <c r="I30" s="19">
        <f>I11+I15+I24+I29</f>
        <v>219.53000000000003</v>
      </c>
      <c r="J30" s="19">
        <f>J11+J15+J24+J29</f>
        <v>1229.52</v>
      </c>
    </row>
    <row r="31" spans="1:11" x14ac:dyDescent="0.25">
      <c r="A31" s="101"/>
      <c r="B31" s="102"/>
      <c r="C31" s="107"/>
      <c r="D31" s="99"/>
      <c r="E31" s="100"/>
      <c r="F31" s="121"/>
      <c r="G31" s="19"/>
      <c r="H31" s="19"/>
      <c r="I31" s="19"/>
      <c r="J31" s="19"/>
    </row>
    <row r="32" spans="1:11" x14ac:dyDescent="0.25">
      <c r="A32" s="143"/>
      <c r="B32" s="144"/>
      <c r="C32" s="166" t="s">
        <v>28</v>
      </c>
      <c r="D32" s="154"/>
      <c r="E32" s="155"/>
      <c r="F32" s="80"/>
      <c r="G32" s="80"/>
      <c r="H32" s="80"/>
      <c r="I32" s="80"/>
      <c r="J32" s="80"/>
    </row>
    <row r="33" spans="1:11" x14ac:dyDescent="0.25">
      <c r="A33" s="143"/>
      <c r="B33" s="144"/>
      <c r="C33" s="153" t="s">
        <v>14</v>
      </c>
      <c r="D33" s="154"/>
      <c r="E33" s="155"/>
      <c r="F33" s="80"/>
      <c r="G33" s="9"/>
      <c r="H33" s="9"/>
      <c r="I33" s="9"/>
      <c r="J33" s="9"/>
    </row>
    <row r="34" spans="1:11" x14ac:dyDescent="0.25">
      <c r="A34" s="105">
        <v>185</v>
      </c>
      <c r="B34" s="106"/>
      <c r="C34" s="140" t="s">
        <v>29</v>
      </c>
      <c r="D34" s="141"/>
      <c r="E34" s="142"/>
      <c r="F34" s="20">
        <v>155</v>
      </c>
      <c r="G34" s="14">
        <v>6.71</v>
      </c>
      <c r="H34" s="14">
        <v>8.09</v>
      </c>
      <c r="I34" s="14">
        <v>27.48</v>
      </c>
      <c r="J34" s="14">
        <v>120.53</v>
      </c>
    </row>
    <row r="35" spans="1:11" x14ac:dyDescent="0.25">
      <c r="A35" s="101">
        <v>3</v>
      </c>
      <c r="B35" s="102"/>
      <c r="C35" s="122" t="s">
        <v>30</v>
      </c>
      <c r="D35" s="120"/>
      <c r="E35" s="100"/>
      <c r="F35" s="101">
        <v>37</v>
      </c>
      <c r="G35" s="39">
        <v>4.6399999999999997</v>
      </c>
      <c r="H35" s="39">
        <v>5.9</v>
      </c>
      <c r="I35" s="39">
        <v>0</v>
      </c>
      <c r="J35" s="39">
        <v>102.4</v>
      </c>
    </row>
    <row r="36" spans="1:11" x14ac:dyDescent="0.25">
      <c r="A36" s="101">
        <v>397</v>
      </c>
      <c r="B36" s="102"/>
      <c r="C36" s="140" t="s">
        <v>31</v>
      </c>
      <c r="D36" s="141"/>
      <c r="E36" s="142"/>
      <c r="F36" s="101">
        <v>180</v>
      </c>
      <c r="G36" s="14">
        <v>3.04</v>
      </c>
      <c r="H36" s="14">
        <v>0.6</v>
      </c>
      <c r="I36" s="14">
        <v>23.4</v>
      </c>
      <c r="J36" s="14">
        <v>112.6</v>
      </c>
    </row>
    <row r="37" spans="1:11" x14ac:dyDescent="0.25">
      <c r="A37" s="101"/>
      <c r="B37" s="102"/>
      <c r="C37" s="107" t="s">
        <v>18</v>
      </c>
      <c r="D37" s="99"/>
      <c r="E37" s="100"/>
      <c r="F37" s="121">
        <f>F34+F35+F36</f>
        <v>372</v>
      </c>
      <c r="G37" s="121">
        <f t="shared" ref="G37:J37" si="3">G34+G35+G36</f>
        <v>14.39</v>
      </c>
      <c r="H37" s="121">
        <f t="shared" si="3"/>
        <v>14.59</v>
      </c>
      <c r="I37" s="121">
        <f t="shared" si="3"/>
        <v>50.879999999999995</v>
      </c>
      <c r="J37" s="121">
        <f t="shared" si="3"/>
        <v>335.53</v>
      </c>
      <c r="K37" s="6">
        <v>280</v>
      </c>
    </row>
    <row r="38" spans="1:11" x14ac:dyDescent="0.25">
      <c r="A38" s="101"/>
      <c r="B38" s="102"/>
      <c r="C38" s="107" t="s">
        <v>19</v>
      </c>
      <c r="D38" s="99"/>
      <c r="E38" s="100"/>
      <c r="F38" s="101"/>
      <c r="G38" s="40"/>
      <c r="H38" s="40"/>
      <c r="I38" s="40"/>
      <c r="J38" s="40"/>
    </row>
    <row r="39" spans="1:11" x14ac:dyDescent="0.25">
      <c r="A39" s="101">
        <v>376</v>
      </c>
      <c r="B39" s="102"/>
      <c r="C39" s="98" t="s">
        <v>32</v>
      </c>
      <c r="D39" s="99"/>
      <c r="E39" s="100"/>
      <c r="F39" s="101">
        <v>150</v>
      </c>
      <c r="G39" s="19">
        <v>1.3</v>
      </c>
      <c r="H39" s="19">
        <v>0.2</v>
      </c>
      <c r="I39" s="19">
        <v>6.8</v>
      </c>
      <c r="J39" s="19">
        <v>97.2</v>
      </c>
    </row>
    <row r="40" spans="1:11" x14ac:dyDescent="0.25">
      <c r="A40" s="101"/>
      <c r="B40" s="102"/>
      <c r="C40" s="98"/>
      <c r="D40" s="99"/>
      <c r="E40" s="100"/>
      <c r="F40" s="101"/>
      <c r="G40" s="19"/>
      <c r="H40" s="19"/>
      <c r="I40" s="19"/>
      <c r="J40" s="19"/>
    </row>
    <row r="41" spans="1:11" x14ac:dyDescent="0.25">
      <c r="A41" s="143"/>
      <c r="B41" s="144"/>
      <c r="C41" s="153" t="s">
        <v>18</v>
      </c>
      <c r="D41" s="154"/>
      <c r="E41" s="155"/>
      <c r="F41" s="121">
        <f>F39+F40</f>
        <v>150</v>
      </c>
      <c r="G41" s="121">
        <f t="shared" ref="G41:J41" si="4">G39+G40</f>
        <v>1.3</v>
      </c>
      <c r="H41" s="121">
        <f t="shared" si="4"/>
        <v>0.2</v>
      </c>
      <c r="I41" s="121">
        <f t="shared" si="4"/>
        <v>6.8</v>
      </c>
      <c r="J41" s="121">
        <f t="shared" si="4"/>
        <v>97.2</v>
      </c>
      <c r="K41" s="6">
        <v>70</v>
      </c>
    </row>
    <row r="42" spans="1:11" x14ac:dyDescent="0.25">
      <c r="A42" s="143"/>
      <c r="B42" s="144"/>
      <c r="C42" s="153" t="s">
        <v>20</v>
      </c>
      <c r="D42" s="154"/>
      <c r="E42" s="155"/>
      <c r="F42" s="80"/>
      <c r="G42" s="41"/>
      <c r="H42" s="41"/>
      <c r="I42" s="41"/>
      <c r="J42" s="41"/>
    </row>
    <row r="43" spans="1:11" x14ac:dyDescent="0.25">
      <c r="A43" s="143" t="s">
        <v>105</v>
      </c>
      <c r="B43" s="144"/>
      <c r="C43" s="140" t="s">
        <v>71</v>
      </c>
      <c r="D43" s="174"/>
      <c r="E43" s="175"/>
      <c r="F43" s="66">
        <v>30</v>
      </c>
      <c r="G43" s="62">
        <v>1.35</v>
      </c>
      <c r="H43" s="62">
        <v>4.16</v>
      </c>
      <c r="I43" s="62">
        <v>12.1</v>
      </c>
      <c r="J43" s="62">
        <v>28.23</v>
      </c>
    </row>
    <row r="44" spans="1:11" x14ac:dyDescent="0.25">
      <c r="A44" s="101">
        <v>57</v>
      </c>
      <c r="B44" s="102"/>
      <c r="C44" s="140" t="s">
        <v>41</v>
      </c>
      <c r="D44" s="141"/>
      <c r="E44" s="142"/>
      <c r="F44" s="101">
        <v>150</v>
      </c>
      <c r="G44" s="11">
        <v>1</v>
      </c>
      <c r="H44" s="11">
        <v>2.9</v>
      </c>
      <c r="I44" s="11">
        <v>6.6</v>
      </c>
      <c r="J44" s="11">
        <v>56.3</v>
      </c>
    </row>
    <row r="45" spans="1:11" x14ac:dyDescent="0.25">
      <c r="A45" s="101">
        <v>277</v>
      </c>
      <c r="B45" s="102"/>
      <c r="C45" s="137" t="s">
        <v>83</v>
      </c>
      <c r="D45" s="138"/>
      <c r="E45" s="139"/>
      <c r="F45" s="101">
        <v>100</v>
      </c>
      <c r="G45" s="81">
        <v>40.4</v>
      </c>
      <c r="H45" s="81">
        <v>11.18</v>
      </c>
      <c r="I45" s="81">
        <v>0.96</v>
      </c>
      <c r="J45" s="81">
        <v>189.76</v>
      </c>
    </row>
    <row r="46" spans="1:11" x14ac:dyDescent="0.25">
      <c r="A46" s="105">
        <v>315</v>
      </c>
      <c r="B46" s="106"/>
      <c r="C46" s="137" t="s">
        <v>42</v>
      </c>
      <c r="D46" s="138"/>
      <c r="E46" s="139"/>
      <c r="F46" s="72">
        <v>120</v>
      </c>
      <c r="G46" s="62">
        <v>2.94</v>
      </c>
      <c r="H46" s="62">
        <v>4.3</v>
      </c>
      <c r="I46" s="62">
        <v>13.3</v>
      </c>
      <c r="J46" s="62">
        <v>128.09</v>
      </c>
    </row>
    <row r="47" spans="1:11" x14ac:dyDescent="0.25">
      <c r="A47" s="101">
        <v>376</v>
      </c>
      <c r="B47" s="102"/>
      <c r="C47" s="98" t="s">
        <v>35</v>
      </c>
      <c r="D47" s="99"/>
      <c r="E47" s="100"/>
      <c r="F47" s="101">
        <v>180</v>
      </c>
      <c r="G47" s="11">
        <v>1.1599999999999999</v>
      </c>
      <c r="H47" s="11">
        <v>0.3</v>
      </c>
      <c r="I47" s="11">
        <v>8.26</v>
      </c>
      <c r="J47" s="11">
        <v>116.7</v>
      </c>
    </row>
    <row r="48" spans="1:11" x14ac:dyDescent="0.25">
      <c r="A48" s="145" t="s">
        <v>104</v>
      </c>
      <c r="B48" s="146"/>
      <c r="C48" s="113" t="s">
        <v>22</v>
      </c>
      <c r="D48" s="114"/>
      <c r="E48" s="115"/>
      <c r="F48" s="159">
        <v>30</v>
      </c>
      <c r="G48" s="149">
        <v>2.2400000000000002</v>
      </c>
      <c r="H48" s="149">
        <v>0.44</v>
      </c>
      <c r="I48" s="151">
        <v>19.760000000000002</v>
      </c>
      <c r="J48" s="151">
        <v>68.97</v>
      </c>
    </row>
    <row r="49" spans="1:11" x14ac:dyDescent="0.25">
      <c r="A49" s="147"/>
      <c r="B49" s="148"/>
      <c r="C49" s="116" t="s">
        <v>23</v>
      </c>
      <c r="D49" s="117"/>
      <c r="E49" s="118"/>
      <c r="F49" s="151"/>
      <c r="G49" s="150"/>
      <c r="H49" s="150"/>
      <c r="I49" s="152"/>
      <c r="J49" s="152"/>
    </row>
    <row r="50" spans="1:11" x14ac:dyDescent="0.25">
      <c r="A50" s="101"/>
      <c r="B50" s="102"/>
      <c r="C50" s="107" t="s">
        <v>18</v>
      </c>
      <c r="D50" s="99"/>
      <c r="E50" s="100"/>
      <c r="F50" s="121">
        <f>F43+F44+F45+F46+F47+F48</f>
        <v>610</v>
      </c>
      <c r="G50" s="121">
        <f t="shared" ref="G50:J50" si="5">G43+G44+G45+G46+G47+G48</f>
        <v>49.089999999999996</v>
      </c>
      <c r="H50" s="121">
        <f t="shared" si="5"/>
        <v>23.280000000000005</v>
      </c>
      <c r="I50" s="121">
        <f t="shared" si="5"/>
        <v>60.980000000000004</v>
      </c>
      <c r="J50" s="121">
        <f t="shared" si="5"/>
        <v>588.05000000000007</v>
      </c>
      <c r="K50" s="6">
        <v>490</v>
      </c>
    </row>
    <row r="51" spans="1:11" ht="15.75" x14ac:dyDescent="0.25">
      <c r="A51" s="101"/>
      <c r="B51" s="102"/>
      <c r="C51" s="171" t="s">
        <v>24</v>
      </c>
      <c r="D51" s="172"/>
      <c r="E51" s="173"/>
      <c r="F51" s="42"/>
      <c r="G51" s="43" t="s">
        <v>36</v>
      </c>
      <c r="H51" s="44"/>
      <c r="I51" s="44"/>
      <c r="J51" s="44"/>
    </row>
    <row r="52" spans="1:11" ht="15.75" x14ac:dyDescent="0.25">
      <c r="A52" s="126" t="s">
        <v>105</v>
      </c>
      <c r="B52" s="102"/>
      <c r="C52" s="137" t="s">
        <v>94</v>
      </c>
      <c r="D52" s="169"/>
      <c r="E52" s="170"/>
      <c r="F52" s="45">
        <v>50</v>
      </c>
      <c r="G52" s="45">
        <v>33.630000000000003</v>
      </c>
      <c r="H52" s="45">
        <v>9.4</v>
      </c>
      <c r="I52" s="45">
        <v>0.8</v>
      </c>
      <c r="J52" s="45">
        <v>125.63</v>
      </c>
    </row>
    <row r="53" spans="1:11" x14ac:dyDescent="0.25">
      <c r="A53" s="101">
        <v>317</v>
      </c>
      <c r="B53" s="102"/>
      <c r="C53" s="137" t="s">
        <v>61</v>
      </c>
      <c r="D53" s="167"/>
      <c r="E53" s="168"/>
      <c r="F53" s="101">
        <v>120</v>
      </c>
      <c r="G53" s="70">
        <v>2.4</v>
      </c>
      <c r="H53" s="70">
        <v>3.7</v>
      </c>
      <c r="I53" s="70">
        <v>16</v>
      </c>
      <c r="J53" s="70">
        <v>134.6</v>
      </c>
    </row>
    <row r="54" spans="1:11" x14ac:dyDescent="0.25">
      <c r="A54" s="128" t="s">
        <v>105</v>
      </c>
      <c r="B54" s="102"/>
      <c r="C54" s="98" t="s">
        <v>37</v>
      </c>
      <c r="D54" s="108"/>
      <c r="E54" s="100"/>
      <c r="F54" s="101">
        <v>225</v>
      </c>
      <c r="G54" s="40">
        <v>3.6</v>
      </c>
      <c r="H54" s="40">
        <v>0</v>
      </c>
      <c r="I54" s="40">
        <v>3.2</v>
      </c>
      <c r="J54" s="40">
        <v>42.6</v>
      </c>
    </row>
    <row r="55" spans="1:11" x14ac:dyDescent="0.25">
      <c r="A55" s="124" t="s">
        <v>104</v>
      </c>
      <c r="B55" s="102"/>
      <c r="C55" s="98" t="s">
        <v>26</v>
      </c>
      <c r="D55" s="99"/>
      <c r="E55" s="100"/>
      <c r="F55" s="101">
        <v>30</v>
      </c>
      <c r="G55" s="11">
        <v>3.15</v>
      </c>
      <c r="H55" s="11">
        <v>0.45</v>
      </c>
      <c r="I55" s="11">
        <v>14.49</v>
      </c>
      <c r="J55" s="11">
        <v>70.14</v>
      </c>
    </row>
    <row r="56" spans="1:11" x14ac:dyDescent="0.25">
      <c r="A56" s="101"/>
      <c r="B56" s="102"/>
      <c r="C56" s="107" t="s">
        <v>18</v>
      </c>
      <c r="D56" s="99"/>
      <c r="E56" s="100"/>
      <c r="F56" s="121">
        <f>F52+F53+F54+F55</f>
        <v>425</v>
      </c>
      <c r="G56" s="121">
        <f t="shared" ref="G56:J56" si="6">G52+G53+G54+G55</f>
        <v>42.78</v>
      </c>
      <c r="H56" s="121">
        <f t="shared" si="6"/>
        <v>13.55</v>
      </c>
      <c r="I56" s="121">
        <f t="shared" si="6"/>
        <v>34.49</v>
      </c>
      <c r="J56" s="121">
        <f t="shared" si="6"/>
        <v>372.97</v>
      </c>
      <c r="K56" s="6">
        <v>350</v>
      </c>
    </row>
    <row r="57" spans="1:11" x14ac:dyDescent="0.25">
      <c r="A57" s="101"/>
      <c r="B57" s="102"/>
      <c r="C57" s="153" t="s">
        <v>27</v>
      </c>
      <c r="D57" s="141"/>
      <c r="E57" s="142"/>
      <c r="F57" s="121">
        <f>F37+F41+F50+F56</f>
        <v>1557</v>
      </c>
      <c r="G57" s="19">
        <f>G37+G41+G50+G56</f>
        <v>107.56</v>
      </c>
      <c r="H57" s="19">
        <f>H37+H41+H50+H56</f>
        <v>51.620000000000005</v>
      </c>
      <c r="I57" s="19">
        <f>I37+I41+I50+I56</f>
        <v>153.15</v>
      </c>
      <c r="J57" s="19">
        <f>J37+J41+J50+J56</f>
        <v>1393.75</v>
      </c>
    </row>
    <row r="58" spans="1:11" x14ac:dyDescent="0.25">
      <c r="A58" s="101"/>
      <c r="B58" s="102"/>
      <c r="C58" s="107"/>
      <c r="D58" s="99"/>
      <c r="E58" s="100"/>
      <c r="F58" s="121"/>
      <c r="G58" s="19"/>
      <c r="H58" s="19"/>
      <c r="I58" s="19"/>
      <c r="J58" s="19"/>
    </row>
    <row r="59" spans="1:11" x14ac:dyDescent="0.25">
      <c r="A59" s="101"/>
      <c r="B59" s="102"/>
      <c r="C59" s="166" t="s">
        <v>38</v>
      </c>
      <c r="D59" s="154"/>
      <c r="E59" s="155"/>
      <c r="F59" s="101"/>
      <c r="G59" s="40"/>
      <c r="H59" s="40"/>
      <c r="I59" s="40"/>
      <c r="J59" s="40"/>
    </row>
    <row r="60" spans="1:11" ht="15.75" x14ac:dyDescent="0.25">
      <c r="A60" s="101"/>
      <c r="B60" s="102"/>
      <c r="C60" s="32" t="s">
        <v>14</v>
      </c>
      <c r="D60" s="111"/>
      <c r="E60" s="112"/>
      <c r="F60" s="46"/>
      <c r="G60" s="42"/>
      <c r="H60" s="42"/>
      <c r="I60" s="42"/>
      <c r="J60" s="42"/>
    </row>
    <row r="61" spans="1:11" x14ac:dyDescent="0.25">
      <c r="A61" s="101">
        <v>185</v>
      </c>
      <c r="B61" s="102"/>
      <c r="C61" s="156" t="s">
        <v>39</v>
      </c>
      <c r="D61" s="157"/>
      <c r="E61" s="158"/>
      <c r="F61" s="101">
        <v>155</v>
      </c>
      <c r="G61" s="24">
        <v>43.9</v>
      </c>
      <c r="H61" s="24">
        <v>3.99</v>
      </c>
      <c r="I61" s="24">
        <v>27.14</v>
      </c>
      <c r="J61" s="24">
        <v>242.03</v>
      </c>
    </row>
    <row r="62" spans="1:11" x14ac:dyDescent="0.25">
      <c r="A62" s="101">
        <v>1</v>
      </c>
      <c r="B62" s="102"/>
      <c r="C62" s="140" t="s">
        <v>40</v>
      </c>
      <c r="D62" s="141"/>
      <c r="E62" s="142"/>
      <c r="F62" s="101">
        <v>37</v>
      </c>
      <c r="G62" s="24">
        <v>3.16</v>
      </c>
      <c r="H62" s="24">
        <v>4.2</v>
      </c>
      <c r="I62" s="24">
        <v>7.13</v>
      </c>
      <c r="J62" s="24">
        <v>102.72</v>
      </c>
    </row>
    <row r="63" spans="1:11" x14ac:dyDescent="0.25">
      <c r="A63" s="143">
        <v>392</v>
      </c>
      <c r="B63" s="144"/>
      <c r="C63" s="140" t="s">
        <v>17</v>
      </c>
      <c r="D63" s="141"/>
      <c r="E63" s="142"/>
      <c r="F63" s="101">
        <v>180</v>
      </c>
      <c r="G63" s="11">
        <v>0.5</v>
      </c>
      <c r="H63" s="11">
        <v>0</v>
      </c>
      <c r="I63" s="11">
        <v>8.5</v>
      </c>
      <c r="J63" s="11">
        <v>36</v>
      </c>
    </row>
    <row r="64" spans="1:11" x14ac:dyDescent="0.25">
      <c r="A64" s="101"/>
      <c r="B64" s="102"/>
      <c r="C64" s="153" t="s">
        <v>18</v>
      </c>
      <c r="D64" s="154"/>
      <c r="E64" s="155"/>
      <c r="F64" s="121">
        <f>F61+F62+F63</f>
        <v>372</v>
      </c>
      <c r="G64" s="121">
        <f t="shared" ref="G64:J64" si="7">G61+G62+G63</f>
        <v>47.56</v>
      </c>
      <c r="H64" s="121">
        <f t="shared" si="7"/>
        <v>8.1900000000000013</v>
      </c>
      <c r="I64" s="121">
        <f t="shared" si="7"/>
        <v>42.77</v>
      </c>
      <c r="J64" s="121">
        <f t="shared" si="7"/>
        <v>380.75</v>
      </c>
      <c r="K64" s="6">
        <v>280</v>
      </c>
    </row>
    <row r="65" spans="1:15" x14ac:dyDescent="0.25">
      <c r="A65" s="101"/>
      <c r="B65" s="102"/>
      <c r="C65" s="153" t="s">
        <v>19</v>
      </c>
      <c r="D65" s="154"/>
      <c r="E65" s="155"/>
      <c r="F65" s="101"/>
      <c r="G65" s="40"/>
      <c r="H65" s="40"/>
      <c r="I65" s="40"/>
      <c r="J65" s="40"/>
    </row>
    <row r="66" spans="1:15" x14ac:dyDescent="0.25">
      <c r="A66" s="127" t="s">
        <v>104</v>
      </c>
      <c r="B66" s="106"/>
      <c r="C66" s="137" t="s">
        <v>111</v>
      </c>
      <c r="D66" s="138"/>
      <c r="E66" s="139"/>
      <c r="F66" s="67">
        <v>150</v>
      </c>
      <c r="G66" s="68">
        <v>2.17</v>
      </c>
      <c r="H66" s="68">
        <v>1.7</v>
      </c>
      <c r="I66" s="68">
        <v>14.5</v>
      </c>
      <c r="J66" s="68">
        <v>101.1</v>
      </c>
    </row>
    <row r="67" spans="1:15" x14ac:dyDescent="0.25">
      <c r="A67" s="105"/>
      <c r="B67" s="106"/>
      <c r="C67" s="116"/>
      <c r="D67" s="117"/>
      <c r="E67" s="118"/>
      <c r="F67" s="67"/>
      <c r="G67" s="68"/>
      <c r="H67" s="68"/>
      <c r="I67" s="68"/>
      <c r="J67" s="68"/>
    </row>
    <row r="68" spans="1:15" x14ac:dyDescent="0.25">
      <c r="A68" s="101"/>
      <c r="B68" s="102"/>
      <c r="C68" s="107" t="s">
        <v>18</v>
      </c>
      <c r="D68" s="108"/>
      <c r="E68" s="109"/>
      <c r="F68" s="121">
        <f>F66+F67</f>
        <v>150</v>
      </c>
      <c r="G68" s="121">
        <f t="shared" ref="G68:J68" si="8">G66+G67</f>
        <v>2.17</v>
      </c>
      <c r="H68" s="121">
        <f t="shared" si="8"/>
        <v>1.7</v>
      </c>
      <c r="I68" s="121">
        <f t="shared" si="8"/>
        <v>14.5</v>
      </c>
      <c r="J68" s="121">
        <f t="shared" si="8"/>
        <v>101.1</v>
      </c>
      <c r="K68" s="6">
        <v>70</v>
      </c>
    </row>
    <row r="69" spans="1:15" x14ac:dyDescent="0.25">
      <c r="A69" s="101"/>
      <c r="B69" s="102"/>
      <c r="C69" s="107" t="s">
        <v>20</v>
      </c>
      <c r="D69" s="108"/>
      <c r="E69" s="109"/>
      <c r="F69" s="101"/>
      <c r="G69" s="40"/>
      <c r="H69" s="40"/>
      <c r="I69" s="40"/>
      <c r="J69" s="40"/>
    </row>
    <row r="70" spans="1:15" ht="31.5" customHeight="1" x14ac:dyDescent="0.25">
      <c r="A70" s="143"/>
      <c r="B70" s="144"/>
      <c r="C70" s="163" t="s">
        <v>86</v>
      </c>
      <c r="D70" s="180"/>
      <c r="E70" s="181"/>
      <c r="F70" s="66">
        <v>30</v>
      </c>
      <c r="G70" s="62">
        <v>0.9</v>
      </c>
      <c r="H70" s="62">
        <v>0.9</v>
      </c>
      <c r="I70" s="62">
        <v>10</v>
      </c>
      <c r="J70" s="62">
        <v>22.5</v>
      </c>
    </row>
    <row r="71" spans="1:15" x14ac:dyDescent="0.25">
      <c r="A71" s="101">
        <v>76</v>
      </c>
      <c r="B71" s="102"/>
      <c r="C71" s="140" t="s">
        <v>74</v>
      </c>
      <c r="D71" s="141"/>
      <c r="E71" s="142"/>
      <c r="F71" s="101">
        <v>150</v>
      </c>
      <c r="G71" s="39">
        <v>1.7</v>
      </c>
      <c r="H71" s="39">
        <v>2</v>
      </c>
      <c r="I71" s="39">
        <v>7.7</v>
      </c>
      <c r="J71" s="39">
        <v>55.2</v>
      </c>
    </row>
    <row r="72" spans="1:15" x14ac:dyDescent="0.25">
      <c r="A72" s="101">
        <v>305</v>
      </c>
      <c r="B72" s="102"/>
      <c r="C72" s="140" t="s">
        <v>52</v>
      </c>
      <c r="D72" s="141"/>
      <c r="E72" s="142"/>
      <c r="F72" s="101">
        <v>50</v>
      </c>
      <c r="G72" s="14">
        <v>4.0599999999999996</v>
      </c>
      <c r="H72" s="14">
        <v>7.2</v>
      </c>
      <c r="I72" s="14">
        <v>7.9</v>
      </c>
      <c r="J72" s="14">
        <v>145</v>
      </c>
    </row>
    <row r="73" spans="1:15" x14ac:dyDescent="0.25">
      <c r="A73" s="101">
        <v>321</v>
      </c>
      <c r="B73" s="100"/>
      <c r="C73" s="140" t="s">
        <v>34</v>
      </c>
      <c r="D73" s="141"/>
      <c r="E73" s="142"/>
      <c r="F73" s="101">
        <v>120</v>
      </c>
      <c r="G73" s="57">
        <v>2.5</v>
      </c>
      <c r="H73" s="57">
        <v>1.9</v>
      </c>
      <c r="I73" s="57">
        <v>8.1</v>
      </c>
      <c r="J73" s="57">
        <v>121.1</v>
      </c>
    </row>
    <row r="74" spans="1:15" x14ac:dyDescent="0.25">
      <c r="A74" s="126" t="s">
        <v>105</v>
      </c>
      <c r="B74" s="102"/>
      <c r="C74" s="140" t="s">
        <v>60</v>
      </c>
      <c r="D74" s="141"/>
      <c r="E74" s="142"/>
      <c r="F74" s="101">
        <v>180</v>
      </c>
      <c r="G74" s="14">
        <v>3.15</v>
      </c>
      <c r="H74" s="14">
        <v>0.3</v>
      </c>
      <c r="I74" s="14">
        <v>4.93</v>
      </c>
      <c r="J74" s="14">
        <v>103</v>
      </c>
    </row>
    <row r="75" spans="1:15" x14ac:dyDescent="0.25">
      <c r="A75" s="145" t="s">
        <v>104</v>
      </c>
      <c r="B75" s="146"/>
      <c r="C75" s="113" t="s">
        <v>22</v>
      </c>
      <c r="D75" s="114"/>
      <c r="E75" s="115"/>
      <c r="F75" s="159">
        <v>30</v>
      </c>
      <c r="G75" s="149">
        <v>2.2400000000000002</v>
      </c>
      <c r="H75" s="149">
        <v>0.44</v>
      </c>
      <c r="I75" s="151">
        <v>19.760000000000002</v>
      </c>
      <c r="J75" s="151">
        <v>68.97</v>
      </c>
      <c r="O75" s="6" t="s">
        <v>36</v>
      </c>
    </row>
    <row r="76" spans="1:15" x14ac:dyDescent="0.25">
      <c r="A76" s="147"/>
      <c r="B76" s="148"/>
      <c r="C76" s="116" t="s">
        <v>23</v>
      </c>
      <c r="D76" s="117"/>
      <c r="E76" s="118"/>
      <c r="F76" s="151"/>
      <c r="G76" s="150"/>
      <c r="H76" s="150"/>
      <c r="I76" s="152"/>
      <c r="J76" s="152"/>
    </row>
    <row r="77" spans="1:15" x14ac:dyDescent="0.25">
      <c r="A77" s="101"/>
      <c r="B77" s="102"/>
      <c r="C77" s="32" t="s">
        <v>18</v>
      </c>
      <c r="D77" s="111"/>
      <c r="E77" s="112"/>
      <c r="F77" s="3">
        <f>F70+F71+F72+F73+F74+F75</f>
        <v>560</v>
      </c>
      <c r="G77" s="3">
        <f t="shared" ref="G77:J77" si="9">G70+G71+G72+G73+G74+G75</f>
        <v>14.55</v>
      </c>
      <c r="H77" s="3">
        <f t="shared" si="9"/>
        <v>12.74</v>
      </c>
      <c r="I77" s="3">
        <f t="shared" si="9"/>
        <v>58.39</v>
      </c>
      <c r="J77" s="3">
        <f t="shared" si="9"/>
        <v>515.77</v>
      </c>
      <c r="K77" s="6">
        <v>490</v>
      </c>
    </row>
    <row r="78" spans="1:15" x14ac:dyDescent="0.25">
      <c r="A78" s="101"/>
      <c r="B78" s="102"/>
      <c r="C78" s="153" t="s">
        <v>24</v>
      </c>
      <c r="D78" s="154"/>
      <c r="E78" s="155"/>
      <c r="F78" s="80"/>
      <c r="G78" s="22"/>
      <c r="H78" s="22"/>
      <c r="I78" s="22"/>
      <c r="J78" s="22"/>
    </row>
    <row r="79" spans="1:15" x14ac:dyDescent="0.25">
      <c r="A79" s="143">
        <v>215</v>
      </c>
      <c r="B79" s="144"/>
      <c r="C79" s="140" t="s">
        <v>43</v>
      </c>
      <c r="D79" s="141"/>
      <c r="E79" s="142"/>
      <c r="F79" s="101">
        <v>130</v>
      </c>
      <c r="G79" s="24">
        <v>8.32</v>
      </c>
      <c r="H79" s="24">
        <v>10</v>
      </c>
      <c r="I79" s="14">
        <v>45.33</v>
      </c>
      <c r="J79" s="24">
        <v>200</v>
      </c>
    </row>
    <row r="80" spans="1:15" x14ac:dyDescent="0.25">
      <c r="A80" s="128" t="s">
        <v>105</v>
      </c>
      <c r="B80" s="102"/>
      <c r="C80" s="156" t="s">
        <v>98</v>
      </c>
      <c r="D80" s="157"/>
      <c r="E80" s="158"/>
      <c r="F80" s="101">
        <v>185</v>
      </c>
      <c r="G80" s="40">
        <v>3.6</v>
      </c>
      <c r="H80" s="40">
        <v>2.67</v>
      </c>
      <c r="I80" s="40">
        <v>29.2</v>
      </c>
      <c r="J80" s="40">
        <v>41.6</v>
      </c>
    </row>
    <row r="81" spans="1:11" x14ac:dyDescent="0.25">
      <c r="A81" s="101"/>
      <c r="B81" s="102"/>
      <c r="C81" s="98"/>
      <c r="D81" s="99"/>
      <c r="E81" s="100"/>
      <c r="F81" s="101"/>
      <c r="G81" s="11"/>
      <c r="H81" s="11"/>
      <c r="I81" s="11"/>
      <c r="J81" s="11"/>
    </row>
    <row r="82" spans="1:11" x14ac:dyDescent="0.25">
      <c r="A82" s="128" t="s">
        <v>105</v>
      </c>
      <c r="B82" s="102"/>
      <c r="C82" s="140" t="s">
        <v>99</v>
      </c>
      <c r="D82" s="141"/>
      <c r="E82" s="142"/>
      <c r="F82" s="105">
        <v>85</v>
      </c>
      <c r="G82" s="14">
        <v>3.53</v>
      </c>
      <c r="H82" s="14">
        <v>4.3</v>
      </c>
      <c r="I82" s="14">
        <v>17</v>
      </c>
      <c r="J82" s="14">
        <v>123.17</v>
      </c>
    </row>
    <row r="83" spans="1:11" x14ac:dyDescent="0.25">
      <c r="A83" s="101"/>
      <c r="B83" s="102"/>
      <c r="C83" s="32" t="s">
        <v>18</v>
      </c>
      <c r="D83" s="111"/>
      <c r="E83" s="112"/>
      <c r="F83" s="3">
        <f>F79+F80+F81+F82</f>
        <v>400</v>
      </c>
      <c r="G83" s="4">
        <f>G79+G80+G81+G82</f>
        <v>15.45</v>
      </c>
      <c r="H83" s="4">
        <f>H79+H80+H81+H82</f>
        <v>16.97</v>
      </c>
      <c r="I83" s="4">
        <f>I79+I80+I81+I82</f>
        <v>91.53</v>
      </c>
      <c r="J83" s="4">
        <f>J79+J80+J81+J82</f>
        <v>364.77</v>
      </c>
      <c r="K83" s="6">
        <v>350</v>
      </c>
    </row>
    <row r="84" spans="1:11" x14ac:dyDescent="0.25">
      <c r="A84" s="101"/>
      <c r="B84" s="102"/>
      <c r="C84" s="32" t="s">
        <v>27</v>
      </c>
      <c r="D84" s="111"/>
      <c r="E84" s="112"/>
      <c r="F84" s="3">
        <f>F64+F68+F77+F83</f>
        <v>1482</v>
      </c>
      <c r="G84" s="3">
        <f>G64+G68+G77+G83</f>
        <v>79.73</v>
      </c>
      <c r="H84" s="3">
        <f>H64+H68+H77+H83</f>
        <v>39.6</v>
      </c>
      <c r="I84" s="3">
        <f>I64+I68+I77+I83</f>
        <v>207.19</v>
      </c>
      <c r="J84" s="3">
        <f>J64+J68+J77+J83</f>
        <v>1362.3899999999999</v>
      </c>
    </row>
    <row r="85" spans="1:11" x14ac:dyDescent="0.25">
      <c r="A85" s="101"/>
      <c r="B85" s="102"/>
      <c r="C85" s="32"/>
      <c r="D85" s="111"/>
      <c r="E85" s="112"/>
      <c r="F85" s="3"/>
      <c r="G85" s="3"/>
      <c r="H85" s="3"/>
      <c r="I85" s="3"/>
      <c r="J85" s="3"/>
    </row>
    <row r="86" spans="1:11" x14ac:dyDescent="0.25">
      <c r="A86" s="101"/>
      <c r="B86" s="102"/>
      <c r="C86" s="166" t="s">
        <v>45</v>
      </c>
      <c r="D86" s="154"/>
      <c r="E86" s="155"/>
      <c r="F86" s="80"/>
      <c r="G86" s="48"/>
      <c r="H86" s="48"/>
      <c r="I86" s="48"/>
      <c r="J86" s="48"/>
    </row>
    <row r="87" spans="1:11" x14ac:dyDescent="0.25">
      <c r="A87" s="101"/>
      <c r="B87" s="102"/>
      <c r="C87" s="32" t="s">
        <v>14</v>
      </c>
      <c r="D87" s="111"/>
      <c r="E87" s="112"/>
      <c r="F87" s="80"/>
      <c r="G87" s="49"/>
      <c r="H87" s="49"/>
      <c r="I87" s="49"/>
      <c r="J87" s="49"/>
    </row>
    <row r="88" spans="1:11" x14ac:dyDescent="0.25">
      <c r="A88" s="101">
        <v>185</v>
      </c>
      <c r="B88" s="102"/>
      <c r="C88" s="140" t="s">
        <v>63</v>
      </c>
      <c r="D88" s="141"/>
      <c r="E88" s="142"/>
      <c r="F88" s="101">
        <v>155</v>
      </c>
      <c r="G88" s="11">
        <v>7.76</v>
      </c>
      <c r="H88" s="11">
        <v>3.65</v>
      </c>
      <c r="I88" s="11">
        <v>48.66</v>
      </c>
      <c r="J88" s="11">
        <v>224.66</v>
      </c>
    </row>
    <row r="89" spans="1:11" x14ac:dyDescent="0.25">
      <c r="A89" s="101">
        <v>2</v>
      </c>
      <c r="B89" s="102"/>
      <c r="C89" s="156" t="s">
        <v>16</v>
      </c>
      <c r="D89" s="157"/>
      <c r="E89" s="158"/>
      <c r="F89" s="26">
        <v>40</v>
      </c>
      <c r="G89" s="11">
        <v>2.68</v>
      </c>
      <c r="H89" s="11">
        <v>3.93</v>
      </c>
      <c r="I89" s="11">
        <v>13.86</v>
      </c>
      <c r="J89" s="11">
        <v>106</v>
      </c>
    </row>
    <row r="90" spans="1:11" x14ac:dyDescent="0.25">
      <c r="A90" s="101">
        <v>393</v>
      </c>
      <c r="B90" s="102"/>
      <c r="C90" s="140" t="s">
        <v>25</v>
      </c>
      <c r="D90" s="141"/>
      <c r="E90" s="142"/>
      <c r="F90" s="101">
        <v>180</v>
      </c>
      <c r="G90" s="40">
        <v>3.6</v>
      </c>
      <c r="H90" s="40">
        <v>2.67</v>
      </c>
      <c r="I90" s="40">
        <v>29.2</v>
      </c>
      <c r="J90" s="40">
        <v>41.6</v>
      </c>
    </row>
    <row r="91" spans="1:11" x14ac:dyDescent="0.25">
      <c r="A91" s="101"/>
      <c r="B91" s="102"/>
      <c r="C91" s="32" t="s">
        <v>18</v>
      </c>
      <c r="D91" s="50"/>
      <c r="E91" s="51"/>
      <c r="F91" s="3">
        <f>F88+F89+F90</f>
        <v>375</v>
      </c>
      <c r="G91" s="52">
        <f>G88+G89+G90</f>
        <v>14.04</v>
      </c>
      <c r="H91" s="52">
        <f>H88+H89+H90</f>
        <v>10.25</v>
      </c>
      <c r="I91" s="52">
        <f>I88+I89+I90</f>
        <v>91.72</v>
      </c>
      <c r="J91" s="52">
        <f>J88+J89+J90</f>
        <v>372.26</v>
      </c>
      <c r="K91" s="6">
        <v>280</v>
      </c>
    </row>
    <row r="92" spans="1:11" x14ac:dyDescent="0.25">
      <c r="A92" s="101"/>
      <c r="B92" s="102"/>
      <c r="C92" s="32" t="s">
        <v>19</v>
      </c>
      <c r="D92" s="111"/>
      <c r="E92" s="112"/>
      <c r="F92" s="80"/>
      <c r="G92" s="22"/>
      <c r="H92" s="22"/>
      <c r="I92" s="22"/>
      <c r="J92" s="22"/>
    </row>
    <row r="93" spans="1:11" x14ac:dyDescent="0.25">
      <c r="A93" s="105">
        <v>368</v>
      </c>
      <c r="B93" s="106"/>
      <c r="C93" s="137" t="s">
        <v>35</v>
      </c>
      <c r="D93" s="138"/>
      <c r="E93" s="139"/>
      <c r="F93" s="67">
        <v>150</v>
      </c>
      <c r="G93" s="68">
        <v>2.17</v>
      </c>
      <c r="H93" s="68">
        <v>1.7</v>
      </c>
      <c r="I93" s="68">
        <v>14.5</v>
      </c>
      <c r="J93" s="68">
        <v>101.5</v>
      </c>
    </row>
    <row r="94" spans="1:11" x14ac:dyDescent="0.25">
      <c r="A94" s="105"/>
      <c r="B94" s="106"/>
      <c r="C94" s="116"/>
      <c r="D94" s="117"/>
      <c r="E94" s="118"/>
      <c r="F94" s="67"/>
      <c r="G94" s="68"/>
      <c r="H94" s="68"/>
      <c r="I94" s="68"/>
      <c r="J94" s="68"/>
    </row>
    <row r="95" spans="1:11" x14ac:dyDescent="0.25">
      <c r="A95" s="101"/>
      <c r="B95" s="102"/>
      <c r="C95" s="107" t="s">
        <v>18</v>
      </c>
      <c r="D95" s="108"/>
      <c r="E95" s="109"/>
      <c r="F95" s="121">
        <f>F93+F94</f>
        <v>150</v>
      </c>
      <c r="G95" s="121">
        <f t="shared" ref="G95:J95" si="10">G93+G94</f>
        <v>2.17</v>
      </c>
      <c r="H95" s="121">
        <f t="shared" si="10"/>
        <v>1.7</v>
      </c>
      <c r="I95" s="121">
        <f t="shared" si="10"/>
        <v>14.5</v>
      </c>
      <c r="J95" s="121">
        <f t="shared" si="10"/>
        <v>101.5</v>
      </c>
      <c r="K95" s="6">
        <v>70</v>
      </c>
    </row>
    <row r="96" spans="1:11" x14ac:dyDescent="0.25">
      <c r="A96" s="101"/>
      <c r="B96" s="102"/>
      <c r="C96" s="107" t="s">
        <v>20</v>
      </c>
      <c r="D96" s="111"/>
      <c r="E96" s="112"/>
      <c r="F96" s="80"/>
      <c r="G96" s="9"/>
      <c r="H96" s="9"/>
      <c r="I96" s="9"/>
      <c r="J96" s="9"/>
    </row>
    <row r="97" spans="1:11" ht="18.75" customHeight="1" x14ac:dyDescent="0.25">
      <c r="A97" s="143" t="s">
        <v>105</v>
      </c>
      <c r="B97" s="144"/>
      <c r="C97" s="182" t="s">
        <v>68</v>
      </c>
      <c r="D97" s="183"/>
      <c r="E97" s="184"/>
      <c r="F97" s="63">
        <v>30</v>
      </c>
      <c r="G97" s="64">
        <v>0.6</v>
      </c>
      <c r="H97" s="64">
        <v>3.09</v>
      </c>
      <c r="I97" s="64">
        <v>2.31</v>
      </c>
      <c r="J97" s="64">
        <v>30.03</v>
      </c>
    </row>
    <row r="98" spans="1:11" x14ac:dyDescent="0.25">
      <c r="A98" s="105">
        <v>80</v>
      </c>
      <c r="B98" s="106"/>
      <c r="C98" s="140" t="s">
        <v>65</v>
      </c>
      <c r="D98" s="141"/>
      <c r="E98" s="142"/>
      <c r="F98" s="11">
        <v>150</v>
      </c>
      <c r="G98" s="11">
        <v>1.5</v>
      </c>
      <c r="H98" s="11">
        <v>1.7</v>
      </c>
      <c r="I98" s="11">
        <v>10.199999999999999</v>
      </c>
      <c r="J98" s="11">
        <v>61.9</v>
      </c>
    </row>
    <row r="99" spans="1:11" x14ac:dyDescent="0.25">
      <c r="A99" s="128" t="s">
        <v>105</v>
      </c>
      <c r="B99" s="102"/>
      <c r="C99" s="137" t="s">
        <v>110</v>
      </c>
      <c r="D99" s="138"/>
      <c r="E99" s="139"/>
      <c r="F99" s="101">
        <v>60</v>
      </c>
      <c r="G99" s="14">
        <v>40.4</v>
      </c>
      <c r="H99" s="90">
        <v>11.17</v>
      </c>
      <c r="I99" s="14">
        <v>0.96</v>
      </c>
      <c r="J99" s="14">
        <v>159.69999999999999</v>
      </c>
    </row>
    <row r="100" spans="1:11" x14ac:dyDescent="0.25">
      <c r="A100" s="123">
        <v>313</v>
      </c>
      <c r="B100" s="74"/>
      <c r="C100" s="137" t="s">
        <v>58</v>
      </c>
      <c r="D100" s="138"/>
      <c r="E100" s="139"/>
      <c r="F100" s="72">
        <v>120</v>
      </c>
      <c r="G100" s="62">
        <v>2.02</v>
      </c>
      <c r="H100" s="62">
        <v>4.5599999999999996</v>
      </c>
      <c r="I100" s="62">
        <v>9.83</v>
      </c>
      <c r="J100" s="62">
        <v>125.5</v>
      </c>
    </row>
    <row r="101" spans="1:11" x14ac:dyDescent="0.25">
      <c r="A101" s="143">
        <v>372</v>
      </c>
      <c r="B101" s="144"/>
      <c r="C101" s="140" t="s">
        <v>21</v>
      </c>
      <c r="D101" s="141"/>
      <c r="E101" s="142"/>
      <c r="F101" s="101">
        <v>180</v>
      </c>
      <c r="G101" s="24">
        <v>0.14000000000000001</v>
      </c>
      <c r="H101" s="24">
        <v>1.94</v>
      </c>
      <c r="I101" s="24">
        <v>20.6</v>
      </c>
      <c r="J101" s="24">
        <v>103.14</v>
      </c>
    </row>
    <row r="102" spans="1:11" x14ac:dyDescent="0.25">
      <c r="A102" s="145" t="s">
        <v>104</v>
      </c>
      <c r="B102" s="146"/>
      <c r="C102" s="113" t="s">
        <v>22</v>
      </c>
      <c r="D102" s="114"/>
      <c r="E102" s="115"/>
      <c r="F102" s="159">
        <v>30</v>
      </c>
      <c r="G102" s="149">
        <v>2.2400000000000002</v>
      </c>
      <c r="H102" s="149">
        <v>0.44</v>
      </c>
      <c r="I102" s="151">
        <v>19.760000000000002</v>
      </c>
      <c r="J102" s="151">
        <v>68.97</v>
      </c>
    </row>
    <row r="103" spans="1:11" x14ac:dyDescent="0.25">
      <c r="A103" s="147"/>
      <c r="B103" s="148"/>
      <c r="C103" s="116" t="s">
        <v>23</v>
      </c>
      <c r="D103" s="117"/>
      <c r="E103" s="118"/>
      <c r="F103" s="151"/>
      <c r="G103" s="150"/>
      <c r="H103" s="150"/>
      <c r="I103" s="152"/>
      <c r="J103" s="152"/>
    </row>
    <row r="104" spans="1:11" x14ac:dyDescent="0.25">
      <c r="A104" s="105"/>
      <c r="B104" s="106"/>
      <c r="C104" s="5" t="s">
        <v>18</v>
      </c>
      <c r="D104" s="117"/>
      <c r="E104" s="118"/>
      <c r="F104" s="4">
        <f>F97+F98+F99+F100+F101+F102</f>
        <v>570</v>
      </c>
      <c r="G104" s="53">
        <f>G97+G98+G99+G100+G101+G102</f>
        <v>46.900000000000006</v>
      </c>
      <c r="H104" s="53">
        <f>H97+H98+H99+H100+H101+H102</f>
        <v>22.900000000000002</v>
      </c>
      <c r="I104" s="3">
        <f>I97+I98+I99+I100+I101+I102</f>
        <v>63.66</v>
      </c>
      <c r="J104" s="3">
        <f>J97+J98+J99+J100+J101+J102</f>
        <v>549.24</v>
      </c>
      <c r="K104" s="6">
        <v>490</v>
      </c>
    </row>
    <row r="105" spans="1:11" x14ac:dyDescent="0.25">
      <c r="A105" s="105"/>
      <c r="B105" s="106"/>
      <c r="C105" s="153" t="s">
        <v>24</v>
      </c>
      <c r="D105" s="154"/>
      <c r="E105" s="155"/>
      <c r="F105" s="79"/>
      <c r="G105" s="8"/>
      <c r="H105" s="8"/>
      <c r="I105" s="9"/>
      <c r="J105" s="9"/>
    </row>
    <row r="106" spans="1:11" ht="16.5" customHeight="1" x14ac:dyDescent="0.25">
      <c r="A106" s="105">
        <v>206</v>
      </c>
      <c r="B106" s="106"/>
      <c r="C106" s="163" t="s">
        <v>100</v>
      </c>
      <c r="D106" s="164"/>
      <c r="E106" s="165"/>
      <c r="F106" s="123">
        <v>150</v>
      </c>
      <c r="G106" s="65">
        <v>6.4</v>
      </c>
      <c r="H106" s="65">
        <v>6.9</v>
      </c>
      <c r="I106" s="65">
        <v>30.7</v>
      </c>
      <c r="J106" s="65">
        <v>206</v>
      </c>
    </row>
    <row r="107" spans="1:11" x14ac:dyDescent="0.25">
      <c r="A107" s="135">
        <v>368</v>
      </c>
      <c r="B107" s="136"/>
      <c r="C107" s="137" t="s">
        <v>44</v>
      </c>
      <c r="D107" s="138"/>
      <c r="E107" s="139"/>
      <c r="F107" s="11">
        <v>100</v>
      </c>
      <c r="G107" s="15">
        <v>2.17</v>
      </c>
      <c r="H107" s="15">
        <v>1.7</v>
      </c>
      <c r="I107" s="15">
        <v>14.5</v>
      </c>
      <c r="J107" s="15">
        <v>140</v>
      </c>
    </row>
    <row r="108" spans="1:11" x14ac:dyDescent="0.25">
      <c r="A108" s="143">
        <v>392</v>
      </c>
      <c r="B108" s="144"/>
      <c r="C108" s="140" t="s">
        <v>17</v>
      </c>
      <c r="D108" s="141"/>
      <c r="E108" s="142"/>
      <c r="F108" s="101">
        <v>200</v>
      </c>
      <c r="G108" s="11">
        <v>0.5</v>
      </c>
      <c r="H108" s="11">
        <v>0</v>
      </c>
      <c r="I108" s="11">
        <v>8.5</v>
      </c>
      <c r="J108" s="11">
        <v>36</v>
      </c>
    </row>
    <row r="109" spans="1:11" x14ac:dyDescent="0.25">
      <c r="A109" s="105"/>
      <c r="B109" s="106"/>
      <c r="C109" s="5" t="s">
        <v>18</v>
      </c>
      <c r="D109" s="117"/>
      <c r="E109" s="118"/>
      <c r="F109" s="4">
        <f>F106+F107+F108</f>
        <v>450</v>
      </c>
      <c r="G109" s="54">
        <f>G106++G107+G108</f>
        <v>9.07</v>
      </c>
      <c r="H109" s="54">
        <f>H106+H107+H108</f>
        <v>8.6</v>
      </c>
      <c r="I109" s="4">
        <f>I106+I107+I108</f>
        <v>53.7</v>
      </c>
      <c r="J109" s="4">
        <f>J106+J107+J108</f>
        <v>382</v>
      </c>
      <c r="K109" s="6">
        <v>350</v>
      </c>
    </row>
    <row r="110" spans="1:11" x14ac:dyDescent="0.25">
      <c r="A110" s="105"/>
      <c r="B110" s="106"/>
      <c r="C110" s="5" t="s">
        <v>27</v>
      </c>
      <c r="D110" s="55"/>
      <c r="E110" s="118"/>
      <c r="F110" s="4">
        <f>F91+F95+F104+F109</f>
        <v>1545</v>
      </c>
      <c r="G110" s="53">
        <f>G91+G95+G104+G109</f>
        <v>72.180000000000007</v>
      </c>
      <c r="H110" s="53">
        <f>H91+H95+H104+H109</f>
        <v>43.45</v>
      </c>
      <c r="I110" s="3">
        <f>I91+I95+I104+I109</f>
        <v>223.57999999999998</v>
      </c>
      <c r="J110" s="3">
        <f>J91+J95+J104+J109</f>
        <v>1405</v>
      </c>
    </row>
    <row r="111" spans="1:11" x14ac:dyDescent="0.25">
      <c r="A111" s="105"/>
      <c r="B111" s="106"/>
      <c r="C111" s="7" t="s">
        <v>48</v>
      </c>
      <c r="D111" s="117"/>
      <c r="E111" s="118"/>
      <c r="F111" s="79"/>
      <c r="G111" s="78"/>
      <c r="H111" s="78"/>
      <c r="I111" s="80"/>
      <c r="J111" s="80"/>
    </row>
    <row r="112" spans="1:11" x14ac:dyDescent="0.25">
      <c r="A112" s="105"/>
      <c r="B112" s="106"/>
      <c r="C112" s="7"/>
      <c r="D112" s="117"/>
      <c r="E112" s="118"/>
      <c r="F112" s="79"/>
      <c r="G112" s="8"/>
      <c r="H112" s="8"/>
      <c r="I112" s="9"/>
      <c r="J112" s="9"/>
    </row>
    <row r="113" spans="1:11" x14ac:dyDescent="0.25">
      <c r="A113" s="105"/>
      <c r="B113" s="106"/>
      <c r="C113" s="5" t="s">
        <v>14</v>
      </c>
      <c r="D113" s="117"/>
      <c r="E113" s="118"/>
      <c r="F113" s="79"/>
      <c r="G113" s="8"/>
      <c r="H113" s="8"/>
      <c r="I113" s="9"/>
      <c r="J113" s="9"/>
    </row>
    <row r="114" spans="1:11" x14ac:dyDescent="0.25">
      <c r="A114" s="105">
        <v>185</v>
      </c>
      <c r="B114" s="106"/>
      <c r="C114" s="140" t="s">
        <v>49</v>
      </c>
      <c r="D114" s="141"/>
      <c r="E114" s="142"/>
      <c r="F114" s="105">
        <v>155</v>
      </c>
      <c r="G114" s="11">
        <v>5.35</v>
      </c>
      <c r="H114" s="11">
        <v>2.75</v>
      </c>
      <c r="I114" s="11">
        <v>31.95</v>
      </c>
      <c r="J114" s="11">
        <v>150.55000000000001</v>
      </c>
    </row>
    <row r="115" spans="1:11" x14ac:dyDescent="0.25">
      <c r="A115" s="101">
        <v>3</v>
      </c>
      <c r="B115" s="102"/>
      <c r="C115" s="122" t="s">
        <v>30</v>
      </c>
      <c r="D115" s="120"/>
      <c r="E115" s="100"/>
      <c r="F115" s="101">
        <v>37</v>
      </c>
      <c r="G115" s="39">
        <v>4.6399999999999997</v>
      </c>
      <c r="H115" s="39">
        <v>5.9</v>
      </c>
      <c r="I115" s="39">
        <v>0</v>
      </c>
      <c r="J115" s="39">
        <v>102.4</v>
      </c>
    </row>
    <row r="116" spans="1:11" x14ac:dyDescent="0.25">
      <c r="A116" s="128" t="s">
        <v>105</v>
      </c>
      <c r="B116" s="102"/>
      <c r="C116" s="98" t="s">
        <v>37</v>
      </c>
      <c r="D116" s="108"/>
      <c r="E116" s="100"/>
      <c r="F116" s="101">
        <v>180</v>
      </c>
      <c r="G116" s="40">
        <v>3.6</v>
      </c>
      <c r="H116" s="40">
        <v>0</v>
      </c>
      <c r="I116" s="40">
        <v>3.2</v>
      </c>
      <c r="J116" s="40">
        <v>42.6</v>
      </c>
    </row>
    <row r="117" spans="1:11" x14ac:dyDescent="0.25">
      <c r="A117" s="105"/>
      <c r="B117" s="106"/>
      <c r="C117" s="5" t="s">
        <v>18</v>
      </c>
      <c r="D117" s="117"/>
      <c r="E117" s="118"/>
      <c r="F117" s="4">
        <f>F114+F115+F116</f>
        <v>372</v>
      </c>
      <c r="G117" s="56">
        <f>G114+G115+G116</f>
        <v>13.589999999999998</v>
      </c>
      <c r="H117" s="56">
        <f>H114+H115+H116</f>
        <v>8.65</v>
      </c>
      <c r="I117" s="52">
        <f>I114+I115+I116</f>
        <v>35.15</v>
      </c>
      <c r="J117" s="52">
        <f>J114+J115+J116</f>
        <v>295.55</v>
      </c>
      <c r="K117" s="6">
        <v>280</v>
      </c>
    </row>
    <row r="118" spans="1:11" x14ac:dyDescent="0.25">
      <c r="A118" s="105"/>
      <c r="B118" s="106"/>
      <c r="C118" s="5" t="s">
        <v>19</v>
      </c>
      <c r="D118" s="117"/>
      <c r="E118" s="118"/>
      <c r="F118" s="79"/>
      <c r="G118" s="8"/>
      <c r="H118" s="8"/>
      <c r="I118" s="9"/>
      <c r="J118" s="9"/>
    </row>
    <row r="119" spans="1:11" x14ac:dyDescent="0.25">
      <c r="A119" s="126" t="s">
        <v>105</v>
      </c>
      <c r="B119" s="102"/>
      <c r="C119" s="137" t="s">
        <v>109</v>
      </c>
      <c r="D119" s="138"/>
      <c r="E119" s="139"/>
      <c r="F119" s="101">
        <v>150</v>
      </c>
      <c r="G119" s="14">
        <v>2.6</v>
      </c>
      <c r="H119" s="14">
        <v>0</v>
      </c>
      <c r="I119" s="14">
        <v>4.0999999999999996</v>
      </c>
      <c r="J119" s="14">
        <v>85</v>
      </c>
    </row>
    <row r="120" spans="1:11" x14ac:dyDescent="0.25">
      <c r="A120" s="105"/>
      <c r="B120" s="106"/>
      <c r="C120" s="116"/>
      <c r="D120" s="55"/>
      <c r="E120" s="2"/>
      <c r="F120" s="105"/>
      <c r="G120" s="14"/>
      <c r="H120" s="14"/>
      <c r="I120" s="14"/>
      <c r="J120" s="14"/>
    </row>
    <row r="121" spans="1:11" x14ac:dyDescent="0.25">
      <c r="A121" s="105"/>
      <c r="B121" s="106"/>
      <c r="C121" s="5" t="s">
        <v>18</v>
      </c>
      <c r="D121" s="117"/>
      <c r="E121" s="118"/>
      <c r="F121" s="12">
        <f>F119+F120</f>
        <v>150</v>
      </c>
      <c r="G121" s="12">
        <f t="shared" ref="G121:J121" si="11">G119+G120</f>
        <v>2.6</v>
      </c>
      <c r="H121" s="12">
        <f t="shared" si="11"/>
        <v>0</v>
      </c>
      <c r="I121" s="12">
        <f t="shared" si="11"/>
        <v>4.0999999999999996</v>
      </c>
      <c r="J121" s="12">
        <f t="shared" si="11"/>
        <v>85</v>
      </c>
      <c r="K121" s="6">
        <v>70</v>
      </c>
    </row>
    <row r="122" spans="1:11" x14ac:dyDescent="0.25">
      <c r="A122" s="105"/>
      <c r="B122" s="106"/>
      <c r="C122" s="5" t="s">
        <v>20</v>
      </c>
      <c r="D122" s="117"/>
      <c r="E122" s="118"/>
      <c r="F122" s="79"/>
      <c r="G122" s="77"/>
      <c r="H122" s="77"/>
      <c r="I122" s="79"/>
      <c r="J122" s="79"/>
    </row>
    <row r="123" spans="1:11" x14ac:dyDescent="0.25">
      <c r="A123" s="143" t="s">
        <v>105</v>
      </c>
      <c r="B123" s="144"/>
      <c r="C123" s="140" t="s">
        <v>71</v>
      </c>
      <c r="D123" s="174"/>
      <c r="E123" s="175"/>
      <c r="F123" s="66">
        <v>30</v>
      </c>
      <c r="G123" s="62">
        <v>1.35</v>
      </c>
      <c r="H123" s="62">
        <v>4.16</v>
      </c>
      <c r="I123" s="62">
        <v>12.1</v>
      </c>
      <c r="J123" s="62">
        <v>28.23</v>
      </c>
    </row>
    <row r="124" spans="1:11" x14ac:dyDescent="0.25">
      <c r="A124" s="101">
        <v>81</v>
      </c>
      <c r="B124" s="102"/>
      <c r="C124" s="156" t="s">
        <v>50</v>
      </c>
      <c r="D124" s="157"/>
      <c r="E124" s="158"/>
      <c r="F124" s="101">
        <v>150</v>
      </c>
      <c r="G124" s="14">
        <v>3.3</v>
      </c>
      <c r="H124" s="14">
        <v>3.2</v>
      </c>
      <c r="I124" s="14">
        <v>9.8000000000000007</v>
      </c>
      <c r="J124" s="14">
        <v>80.08</v>
      </c>
    </row>
    <row r="125" spans="1:11" x14ac:dyDescent="0.25">
      <c r="A125" s="101">
        <v>321</v>
      </c>
      <c r="B125" s="100"/>
      <c r="C125" s="140" t="s">
        <v>34</v>
      </c>
      <c r="D125" s="141"/>
      <c r="E125" s="142"/>
      <c r="F125" s="101">
        <v>120</v>
      </c>
      <c r="G125" s="57">
        <v>2.5</v>
      </c>
      <c r="H125" s="57">
        <v>1.9</v>
      </c>
      <c r="I125" s="57">
        <v>8.1</v>
      </c>
      <c r="J125" s="57">
        <v>121.1</v>
      </c>
    </row>
    <row r="126" spans="1:11" x14ac:dyDescent="0.25">
      <c r="A126" s="127" t="s">
        <v>105</v>
      </c>
      <c r="B126" s="118"/>
      <c r="C126" s="116" t="s">
        <v>84</v>
      </c>
      <c r="D126" s="117"/>
      <c r="E126" s="117"/>
      <c r="F126" s="101">
        <v>50</v>
      </c>
      <c r="G126" s="57">
        <v>8.1</v>
      </c>
      <c r="H126" s="57">
        <v>7.5</v>
      </c>
      <c r="I126" s="57">
        <v>10.9</v>
      </c>
      <c r="J126" s="57">
        <v>162.30000000000001</v>
      </c>
    </row>
    <row r="127" spans="1:11" x14ac:dyDescent="0.25">
      <c r="A127" s="105">
        <v>372</v>
      </c>
      <c r="B127" s="106"/>
      <c r="C127" s="116" t="s">
        <v>51</v>
      </c>
      <c r="D127" s="117"/>
      <c r="E127" s="117"/>
      <c r="F127" s="83">
        <v>180</v>
      </c>
      <c r="G127" s="11">
        <v>0.14000000000000001</v>
      </c>
      <c r="H127" s="11">
        <v>1.9</v>
      </c>
      <c r="I127" s="11">
        <v>24.8</v>
      </c>
      <c r="J127" s="11">
        <v>92.6</v>
      </c>
    </row>
    <row r="128" spans="1:11" x14ac:dyDescent="0.25">
      <c r="A128" s="145" t="s">
        <v>104</v>
      </c>
      <c r="B128" s="146"/>
      <c r="C128" s="113" t="s">
        <v>22</v>
      </c>
      <c r="D128" s="114"/>
      <c r="E128" s="115"/>
      <c r="F128" s="159">
        <v>30</v>
      </c>
      <c r="G128" s="149">
        <v>2.2400000000000002</v>
      </c>
      <c r="H128" s="149">
        <v>0.44</v>
      </c>
      <c r="I128" s="151">
        <v>19.760000000000002</v>
      </c>
      <c r="J128" s="151">
        <v>68.97</v>
      </c>
    </row>
    <row r="129" spans="1:11" x14ac:dyDescent="0.25">
      <c r="A129" s="147"/>
      <c r="B129" s="148"/>
      <c r="C129" s="116" t="s">
        <v>23</v>
      </c>
      <c r="D129" s="117"/>
      <c r="E129" s="118"/>
      <c r="F129" s="151"/>
      <c r="G129" s="150"/>
      <c r="H129" s="150"/>
      <c r="I129" s="152"/>
      <c r="J129" s="152"/>
    </row>
    <row r="130" spans="1:11" x14ac:dyDescent="0.25">
      <c r="A130" s="105"/>
      <c r="B130" s="106"/>
      <c r="C130" s="5" t="s">
        <v>18</v>
      </c>
      <c r="D130" s="117"/>
      <c r="E130" s="118"/>
      <c r="F130" s="4">
        <f>F123+F124+F125+F126+F127+F128</f>
        <v>560</v>
      </c>
      <c r="G130" s="53">
        <f>G123+G124+G125+G127+G128</f>
        <v>9.5300000000000011</v>
      </c>
      <c r="H130" s="53">
        <f t="shared" ref="H130:I130" si="12">H123+H124+H125+H127+H128</f>
        <v>11.6</v>
      </c>
      <c r="I130" s="53">
        <f t="shared" si="12"/>
        <v>74.56</v>
      </c>
      <c r="J130" s="53">
        <f>J123+J124+J125+J126+J127+J128</f>
        <v>553.28000000000009</v>
      </c>
      <c r="K130" s="6">
        <v>490</v>
      </c>
    </row>
    <row r="131" spans="1:11" x14ac:dyDescent="0.25">
      <c r="A131" s="105"/>
      <c r="B131" s="106"/>
      <c r="C131" s="153" t="s">
        <v>24</v>
      </c>
      <c r="D131" s="154"/>
      <c r="E131" s="155"/>
      <c r="F131" s="41"/>
      <c r="G131" s="8"/>
      <c r="H131" s="8"/>
      <c r="I131" s="9"/>
      <c r="J131" s="9"/>
    </row>
    <row r="132" spans="1:11" x14ac:dyDescent="0.25">
      <c r="A132" s="129" t="s">
        <v>105</v>
      </c>
      <c r="B132" s="106"/>
      <c r="C132" s="160" t="s">
        <v>85</v>
      </c>
      <c r="D132" s="161"/>
      <c r="E132" s="162"/>
      <c r="F132" s="11">
        <v>130</v>
      </c>
      <c r="G132" s="14">
        <v>4.2</v>
      </c>
      <c r="H132" s="14">
        <v>5.28</v>
      </c>
      <c r="I132" s="14">
        <v>7.92</v>
      </c>
      <c r="J132" s="14">
        <v>216.24</v>
      </c>
    </row>
    <row r="133" spans="1:11" x14ac:dyDescent="0.25">
      <c r="A133" s="145" t="s">
        <v>104</v>
      </c>
      <c r="B133" s="146"/>
      <c r="C133" s="113" t="s">
        <v>22</v>
      </c>
      <c r="D133" s="114"/>
      <c r="E133" s="115"/>
      <c r="F133" s="159">
        <v>30</v>
      </c>
      <c r="G133" s="149">
        <v>2.2400000000000002</v>
      </c>
      <c r="H133" s="149">
        <v>0.44</v>
      </c>
      <c r="I133" s="151">
        <v>19.760000000000002</v>
      </c>
      <c r="J133" s="151">
        <v>68.97</v>
      </c>
    </row>
    <row r="134" spans="1:11" x14ac:dyDescent="0.25">
      <c r="A134" s="147"/>
      <c r="B134" s="148"/>
      <c r="C134" s="116" t="s">
        <v>23</v>
      </c>
      <c r="D134" s="117"/>
      <c r="E134" s="118"/>
      <c r="F134" s="151"/>
      <c r="G134" s="150"/>
      <c r="H134" s="150"/>
      <c r="I134" s="152"/>
      <c r="J134" s="152"/>
    </row>
    <row r="135" spans="1:11" x14ac:dyDescent="0.25">
      <c r="A135" s="105">
        <v>392</v>
      </c>
      <c r="B135" s="106"/>
      <c r="C135" s="116" t="s">
        <v>17</v>
      </c>
      <c r="D135" s="117"/>
      <c r="E135" s="117"/>
      <c r="F135" s="81">
        <v>180</v>
      </c>
      <c r="G135" s="24">
        <v>0.5</v>
      </c>
      <c r="H135" s="24">
        <v>0</v>
      </c>
      <c r="I135" s="24">
        <v>8.5</v>
      </c>
      <c r="J135" s="24">
        <v>36</v>
      </c>
    </row>
    <row r="136" spans="1:11" x14ac:dyDescent="0.25">
      <c r="A136" s="135" t="s">
        <v>105</v>
      </c>
      <c r="B136" s="136"/>
      <c r="C136" s="140" t="s">
        <v>47</v>
      </c>
      <c r="D136" s="141"/>
      <c r="E136" s="142"/>
      <c r="F136" s="135">
        <v>60</v>
      </c>
      <c r="G136" s="14">
        <v>3.53</v>
      </c>
      <c r="H136" s="14">
        <v>4.3</v>
      </c>
      <c r="I136" s="14">
        <v>17</v>
      </c>
      <c r="J136" s="14">
        <v>123.17</v>
      </c>
    </row>
    <row r="137" spans="1:11" x14ac:dyDescent="0.25">
      <c r="A137" s="105"/>
      <c r="B137" s="106"/>
      <c r="C137" s="5" t="s">
        <v>18</v>
      </c>
      <c r="D137" s="117"/>
      <c r="E137" s="118"/>
      <c r="F137" s="4">
        <f>F132+F133+F135+F136</f>
        <v>400</v>
      </c>
      <c r="G137" s="4">
        <f t="shared" ref="G137:J137" si="13">G132+G133+G135+G136</f>
        <v>10.47</v>
      </c>
      <c r="H137" s="4">
        <f t="shared" si="13"/>
        <v>10.02</v>
      </c>
      <c r="I137" s="4">
        <f t="shared" si="13"/>
        <v>53.18</v>
      </c>
      <c r="J137" s="4">
        <f t="shared" si="13"/>
        <v>444.38000000000005</v>
      </c>
      <c r="K137" s="6">
        <v>350</v>
      </c>
    </row>
    <row r="138" spans="1:11" x14ac:dyDescent="0.25">
      <c r="A138" s="105"/>
      <c r="B138" s="106"/>
      <c r="C138" s="5" t="s">
        <v>27</v>
      </c>
      <c r="D138" s="117"/>
      <c r="E138" s="118"/>
      <c r="F138" s="4">
        <f>F117+F121+F130+F137</f>
        <v>1482</v>
      </c>
      <c r="G138" s="53">
        <f>G117+G121+G130+G137</f>
        <v>36.19</v>
      </c>
      <c r="H138" s="53">
        <f>H117+H121+H130+H137</f>
        <v>30.27</v>
      </c>
      <c r="I138" s="3">
        <f>I117+I121+I130+I137</f>
        <v>166.99</v>
      </c>
      <c r="J138" s="3">
        <f>J117+J121+J130+J137</f>
        <v>1378.2100000000003</v>
      </c>
    </row>
    <row r="139" spans="1:11" x14ac:dyDescent="0.25">
      <c r="A139" s="105"/>
      <c r="B139" s="106"/>
      <c r="C139" s="5"/>
      <c r="D139" s="117"/>
      <c r="E139" s="118"/>
      <c r="F139" s="79"/>
      <c r="G139" s="53"/>
      <c r="H139" s="53"/>
      <c r="I139" s="3"/>
      <c r="J139" s="3"/>
    </row>
    <row r="140" spans="1:11" x14ac:dyDescent="0.25">
      <c r="A140" s="58"/>
      <c r="B140" s="58"/>
      <c r="C140" s="30"/>
      <c r="D140" s="59"/>
      <c r="E140" s="59"/>
      <c r="F140" s="58"/>
      <c r="G140" s="60"/>
      <c r="H140" s="60"/>
      <c r="I140" s="61"/>
      <c r="J140" s="61"/>
    </row>
    <row r="141" spans="1:11" x14ac:dyDescent="0.25">
      <c r="C141" s="29"/>
      <c r="D141" s="29"/>
      <c r="E141" s="29"/>
      <c r="F141" s="29"/>
      <c r="G141" s="29"/>
      <c r="H141" s="29"/>
      <c r="I141" s="29"/>
    </row>
    <row r="142" spans="1:11" x14ac:dyDescent="0.25">
      <c r="C142" s="29"/>
      <c r="D142" s="29"/>
      <c r="E142" s="29"/>
      <c r="F142" s="29"/>
      <c r="G142" s="29"/>
      <c r="H142" s="29"/>
      <c r="I142" s="29"/>
    </row>
    <row r="143" spans="1:11" x14ac:dyDescent="0.25">
      <c r="C143" s="30"/>
      <c r="D143" s="29"/>
      <c r="E143" s="29"/>
      <c r="F143" s="29"/>
      <c r="G143" s="29"/>
      <c r="H143" s="29"/>
      <c r="I143" s="29"/>
    </row>
    <row r="144" spans="1:11" x14ac:dyDescent="0.25">
      <c r="C144" s="30"/>
      <c r="H144" s="29"/>
      <c r="I144" s="29"/>
    </row>
    <row r="145" spans="3:10" x14ac:dyDescent="0.25">
      <c r="C145" s="30"/>
      <c r="E145" s="29"/>
      <c r="I145" s="29"/>
    </row>
    <row r="147" spans="3:10" x14ac:dyDescent="0.25">
      <c r="C147" s="30"/>
      <c r="G147" s="29"/>
      <c r="I147" s="29"/>
    </row>
    <row r="148" spans="3:10" x14ac:dyDescent="0.25">
      <c r="C148" s="30"/>
      <c r="G148" s="29"/>
      <c r="I148" s="29"/>
    </row>
    <row r="149" spans="3:10" x14ac:dyDescent="0.25">
      <c r="C149" s="29"/>
      <c r="D149" s="29"/>
      <c r="E149" s="29"/>
      <c r="F149" s="29"/>
      <c r="G149" s="29"/>
      <c r="H149" s="29"/>
      <c r="I149" s="29"/>
      <c r="J149" s="29"/>
    </row>
    <row r="150" spans="3:10" x14ac:dyDescent="0.25">
      <c r="C150" s="29"/>
      <c r="D150" s="29"/>
      <c r="E150" s="29"/>
      <c r="F150" s="29"/>
      <c r="G150" s="29"/>
      <c r="H150" s="29"/>
      <c r="I150" s="29"/>
      <c r="J150" s="29"/>
    </row>
    <row r="151" spans="3:10" x14ac:dyDescent="0.25">
      <c r="C151" s="29"/>
      <c r="D151" s="29"/>
      <c r="E151" s="29"/>
      <c r="F151" s="29"/>
      <c r="G151" s="29"/>
      <c r="H151" s="29"/>
      <c r="I151" s="29"/>
      <c r="J151" s="29"/>
    </row>
  </sheetData>
  <mergeCells count="130">
    <mergeCell ref="C114:E114"/>
    <mergeCell ref="C123:E123"/>
    <mergeCell ref="C61:E61"/>
    <mergeCell ref="C63:E63"/>
    <mergeCell ref="C98:E98"/>
    <mergeCell ref="C100:E100"/>
    <mergeCell ref="C70:E70"/>
    <mergeCell ref="C97:E97"/>
    <mergeCell ref="A75:B76"/>
    <mergeCell ref="A79:B79"/>
    <mergeCell ref="C79:E79"/>
    <mergeCell ref="C86:E86"/>
    <mergeCell ref="A101:B101"/>
    <mergeCell ref="C101:E101"/>
    <mergeCell ref="C99:E99"/>
    <mergeCell ref="C80:E80"/>
    <mergeCell ref="C82:E82"/>
    <mergeCell ref="C88:E88"/>
    <mergeCell ref="C89:E89"/>
    <mergeCell ref="A97:B97"/>
    <mergeCell ref="A63:B63"/>
    <mergeCell ref="C93:E93"/>
    <mergeCell ref="A108:B108"/>
    <mergeCell ref="C108:E108"/>
    <mergeCell ref="C26:E26"/>
    <mergeCell ref="C27:E27"/>
    <mergeCell ref="C34:E34"/>
    <mergeCell ref="C44:E44"/>
    <mergeCell ref="A11:B11"/>
    <mergeCell ref="C11:E11"/>
    <mergeCell ref="A1:J2"/>
    <mergeCell ref="A4:B4"/>
    <mergeCell ref="A5:B5"/>
    <mergeCell ref="C5:E5"/>
    <mergeCell ref="A6:B6"/>
    <mergeCell ref="C6:E6"/>
    <mergeCell ref="A7:B7"/>
    <mergeCell ref="C7:E7"/>
    <mergeCell ref="A8:B8"/>
    <mergeCell ref="A10:B10"/>
    <mergeCell ref="C10:E10"/>
    <mergeCell ref="A16:B16"/>
    <mergeCell ref="C16:E16"/>
    <mergeCell ref="A17:B17"/>
    <mergeCell ref="C17:E17"/>
    <mergeCell ref="A19:B19"/>
    <mergeCell ref="C8:E8"/>
    <mergeCell ref="C19:E19"/>
    <mergeCell ref="C18:E18"/>
    <mergeCell ref="G22:G23"/>
    <mergeCell ref="H22:H23"/>
    <mergeCell ref="I22:I23"/>
    <mergeCell ref="J22:J23"/>
    <mergeCell ref="A25:B25"/>
    <mergeCell ref="C25:E25"/>
    <mergeCell ref="A24:B24"/>
    <mergeCell ref="C24:E24"/>
    <mergeCell ref="A22:B23"/>
    <mergeCell ref="F22:F23"/>
    <mergeCell ref="A29:B29"/>
    <mergeCell ref="C29:E29"/>
    <mergeCell ref="A32:B32"/>
    <mergeCell ref="C32:E32"/>
    <mergeCell ref="C51:E51"/>
    <mergeCell ref="A33:B33"/>
    <mergeCell ref="C33:E33"/>
    <mergeCell ref="C36:E36"/>
    <mergeCell ref="A41:B41"/>
    <mergeCell ref="C41:E41"/>
    <mergeCell ref="A42:B42"/>
    <mergeCell ref="C42:E42"/>
    <mergeCell ref="A48:B49"/>
    <mergeCell ref="C45:E45"/>
    <mergeCell ref="C43:E43"/>
    <mergeCell ref="C46:E46"/>
    <mergeCell ref="A43:B43"/>
    <mergeCell ref="I48:I49"/>
    <mergeCell ref="J48:J49"/>
    <mergeCell ref="C78:E78"/>
    <mergeCell ref="C57:E57"/>
    <mergeCell ref="C59:E59"/>
    <mergeCell ref="C62:E62"/>
    <mergeCell ref="C64:E64"/>
    <mergeCell ref="C65:E65"/>
    <mergeCell ref="C71:E71"/>
    <mergeCell ref="C72:E72"/>
    <mergeCell ref="C74:E74"/>
    <mergeCell ref="C53:E53"/>
    <mergeCell ref="C52:E52"/>
    <mergeCell ref="G75:G76"/>
    <mergeCell ref="H75:H76"/>
    <mergeCell ref="I75:I76"/>
    <mergeCell ref="J75:J76"/>
    <mergeCell ref="F48:F49"/>
    <mergeCell ref="F75:F76"/>
    <mergeCell ref="C73:E73"/>
    <mergeCell ref="C105:E105"/>
    <mergeCell ref="A102:B103"/>
    <mergeCell ref="C106:E106"/>
    <mergeCell ref="C107:E107"/>
    <mergeCell ref="F102:F103"/>
    <mergeCell ref="G48:G49"/>
    <mergeCell ref="H48:H49"/>
    <mergeCell ref="C90:E90"/>
    <mergeCell ref="A70:B70"/>
    <mergeCell ref="C66:E66"/>
    <mergeCell ref="C13:E13"/>
    <mergeCell ref="C119:E119"/>
    <mergeCell ref="C136:E136"/>
    <mergeCell ref="A123:B123"/>
    <mergeCell ref="C125:E125"/>
    <mergeCell ref="A128:B129"/>
    <mergeCell ref="G128:G129"/>
    <mergeCell ref="I128:I129"/>
    <mergeCell ref="J128:J129"/>
    <mergeCell ref="J133:J134"/>
    <mergeCell ref="H128:H129"/>
    <mergeCell ref="C131:E131"/>
    <mergeCell ref="A133:B134"/>
    <mergeCell ref="G133:G134"/>
    <mergeCell ref="H133:H134"/>
    <mergeCell ref="I133:I134"/>
    <mergeCell ref="C124:E124"/>
    <mergeCell ref="F128:F129"/>
    <mergeCell ref="F133:F134"/>
    <mergeCell ref="C132:E132"/>
    <mergeCell ref="G102:G103"/>
    <mergeCell ref="H102:H103"/>
    <mergeCell ref="I102:I103"/>
    <mergeCell ref="J102:J10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7"/>
  <sheetViews>
    <sheetView zoomScale="130" zoomScaleNormal="130" workbookViewId="0">
      <selection activeCell="F133" sqref="F133"/>
    </sheetView>
  </sheetViews>
  <sheetFormatPr defaultRowHeight="15" x14ac:dyDescent="0.25"/>
  <cols>
    <col min="1" max="1" width="5.7109375" style="6" customWidth="1"/>
    <col min="2" max="2" width="0.140625" style="6" customWidth="1"/>
    <col min="3" max="4" width="9.140625" style="6"/>
    <col min="5" max="5" width="13.7109375" style="6" customWidth="1"/>
    <col min="6" max="6" width="9.42578125" style="6" customWidth="1"/>
    <col min="7" max="7" width="8.5703125" style="6" customWidth="1"/>
    <col min="8" max="8" width="8.140625" style="6" customWidth="1"/>
    <col min="9" max="9" width="9.140625" style="6"/>
    <col min="10" max="10" width="8" style="6" bestFit="1" customWidth="1"/>
    <col min="11" max="16384" width="9.140625" style="6"/>
  </cols>
  <sheetData>
    <row r="2" spans="1:14" x14ac:dyDescent="0.25">
      <c r="A2" s="105"/>
      <c r="B2" s="106"/>
      <c r="C2" s="5" t="s">
        <v>53</v>
      </c>
      <c r="D2" s="117"/>
      <c r="G2" s="78"/>
      <c r="H2" s="78"/>
      <c r="I2" s="80"/>
      <c r="J2" s="80"/>
    </row>
    <row r="3" spans="1:14" x14ac:dyDescent="0.25">
      <c r="A3" s="105"/>
      <c r="B3" s="106"/>
      <c r="C3" s="7" t="s">
        <v>13</v>
      </c>
      <c r="D3" s="117"/>
      <c r="E3" s="118"/>
      <c r="F3" s="79"/>
      <c r="G3" s="78"/>
      <c r="H3" s="78"/>
      <c r="I3" s="80"/>
      <c r="J3" s="80"/>
    </row>
    <row r="4" spans="1:14" x14ac:dyDescent="0.25">
      <c r="A4" s="105"/>
      <c r="B4" s="106"/>
      <c r="C4" s="5" t="s">
        <v>14</v>
      </c>
      <c r="D4" s="117"/>
      <c r="E4" s="118"/>
      <c r="F4" s="79"/>
      <c r="G4" s="8"/>
      <c r="H4" s="8"/>
      <c r="I4" s="9"/>
      <c r="J4" s="9"/>
    </row>
    <row r="5" spans="1:14" x14ac:dyDescent="0.25">
      <c r="A5" s="101">
        <v>185</v>
      </c>
      <c r="B5" s="102"/>
      <c r="C5" s="156" t="s">
        <v>39</v>
      </c>
      <c r="D5" s="157"/>
      <c r="E5" s="158"/>
      <c r="F5" s="101">
        <v>155</v>
      </c>
      <c r="G5" s="24">
        <v>43.9</v>
      </c>
      <c r="H5" s="24">
        <v>3.99</v>
      </c>
      <c r="I5" s="24">
        <v>27.14</v>
      </c>
      <c r="J5" s="24">
        <v>242.03</v>
      </c>
    </row>
    <row r="6" spans="1:14" x14ac:dyDescent="0.25">
      <c r="A6" s="105">
        <v>1</v>
      </c>
      <c r="B6" s="106"/>
      <c r="C6" s="10" t="s">
        <v>54</v>
      </c>
      <c r="D6" s="117"/>
      <c r="E6" s="118"/>
      <c r="F6" s="92">
        <v>37</v>
      </c>
      <c r="G6" s="11">
        <v>3.16</v>
      </c>
      <c r="H6" s="11">
        <v>4.2</v>
      </c>
      <c r="I6" s="11">
        <v>7.13</v>
      </c>
      <c r="J6" s="11">
        <v>102.72</v>
      </c>
    </row>
    <row r="7" spans="1:14" x14ac:dyDescent="0.25">
      <c r="A7" s="101">
        <v>393</v>
      </c>
      <c r="B7" s="102"/>
      <c r="C7" s="140" t="s">
        <v>25</v>
      </c>
      <c r="D7" s="141"/>
      <c r="E7" s="142"/>
      <c r="F7" s="101">
        <v>180</v>
      </c>
      <c r="G7" s="40">
        <v>3.6</v>
      </c>
      <c r="H7" s="40">
        <v>0</v>
      </c>
      <c r="I7" s="40">
        <v>29.2</v>
      </c>
      <c r="J7" s="40">
        <v>41.6</v>
      </c>
      <c r="N7" s="6" t="s">
        <v>36</v>
      </c>
    </row>
    <row r="8" spans="1:14" x14ac:dyDescent="0.25">
      <c r="A8" s="105"/>
      <c r="B8" s="106"/>
      <c r="C8" s="5" t="s">
        <v>18</v>
      </c>
      <c r="D8" s="117"/>
      <c r="E8" s="118"/>
      <c r="F8" s="91">
        <f>F5+F6+F7</f>
        <v>372</v>
      </c>
      <c r="G8" s="13">
        <f>G5+G6+G7</f>
        <v>50.660000000000004</v>
      </c>
      <c r="H8" s="13">
        <f>H5+H6+H7</f>
        <v>8.1900000000000013</v>
      </c>
      <c r="I8" s="13">
        <f>I5+I6+I7</f>
        <v>63.47</v>
      </c>
      <c r="J8" s="13">
        <f>J5+J6+J7</f>
        <v>386.35</v>
      </c>
      <c r="K8" s="6">
        <v>280</v>
      </c>
      <c r="M8" s="6" t="s">
        <v>62</v>
      </c>
    </row>
    <row r="9" spans="1:14" x14ac:dyDescent="0.25">
      <c r="A9" s="105"/>
      <c r="B9" s="106"/>
      <c r="C9" s="5" t="s">
        <v>19</v>
      </c>
      <c r="D9" s="117"/>
      <c r="E9" s="118"/>
      <c r="F9" s="105"/>
      <c r="G9" s="80"/>
      <c r="H9" s="80"/>
      <c r="I9" s="80"/>
      <c r="J9" s="80"/>
    </row>
    <row r="10" spans="1:14" x14ac:dyDescent="0.25">
      <c r="A10" s="126" t="s">
        <v>105</v>
      </c>
      <c r="B10" s="102"/>
      <c r="C10" s="98" t="s">
        <v>60</v>
      </c>
      <c r="D10" s="108"/>
      <c r="E10" s="109"/>
      <c r="F10" s="101">
        <v>150</v>
      </c>
      <c r="G10" s="14">
        <v>2.6</v>
      </c>
      <c r="H10" s="14">
        <v>0</v>
      </c>
      <c r="I10" s="14">
        <v>4.0999999999999996</v>
      </c>
      <c r="J10" s="14">
        <v>85</v>
      </c>
    </row>
    <row r="11" spans="1:14" x14ac:dyDescent="0.25">
      <c r="A11" s="105"/>
      <c r="B11" s="106"/>
      <c r="C11" s="116"/>
      <c r="D11" s="55"/>
      <c r="E11" s="2"/>
      <c r="F11" s="105"/>
      <c r="G11" s="14"/>
      <c r="H11" s="14"/>
      <c r="I11" s="14"/>
      <c r="J11" s="14"/>
    </row>
    <row r="12" spans="1:14" x14ac:dyDescent="0.25">
      <c r="A12" s="105"/>
      <c r="B12" s="106"/>
      <c r="C12" s="5" t="s">
        <v>18</v>
      </c>
      <c r="D12" s="117"/>
      <c r="E12" s="118"/>
      <c r="F12" s="12">
        <f>F10+F11</f>
        <v>150</v>
      </c>
      <c r="G12" s="12">
        <f t="shared" ref="G12:J12" si="0">G10+G11</f>
        <v>2.6</v>
      </c>
      <c r="H12" s="12">
        <f t="shared" si="0"/>
        <v>0</v>
      </c>
      <c r="I12" s="12">
        <f t="shared" si="0"/>
        <v>4.0999999999999996</v>
      </c>
      <c r="J12" s="12">
        <f t="shared" si="0"/>
        <v>85</v>
      </c>
      <c r="K12" s="6">
        <v>70</v>
      </c>
    </row>
    <row r="13" spans="1:14" x14ac:dyDescent="0.25">
      <c r="A13" s="105"/>
      <c r="B13" s="106"/>
      <c r="C13" s="5" t="s">
        <v>20</v>
      </c>
      <c r="D13" s="117"/>
      <c r="E13" s="118"/>
      <c r="F13" s="105"/>
      <c r="G13" s="80"/>
      <c r="H13" s="80"/>
      <c r="I13" s="80"/>
      <c r="J13" s="80"/>
    </row>
    <row r="14" spans="1:14" x14ac:dyDescent="0.25">
      <c r="A14" s="143" t="s">
        <v>105</v>
      </c>
      <c r="B14" s="144"/>
      <c r="C14" s="140" t="s">
        <v>71</v>
      </c>
      <c r="D14" s="174"/>
      <c r="E14" s="175"/>
      <c r="F14" s="66">
        <v>30</v>
      </c>
      <c r="G14" s="62">
        <v>1.35</v>
      </c>
      <c r="H14" s="62">
        <v>4.16</v>
      </c>
      <c r="I14" s="62">
        <v>12.1</v>
      </c>
      <c r="J14" s="62">
        <v>28.23</v>
      </c>
    </row>
    <row r="15" spans="1:14" x14ac:dyDescent="0.25">
      <c r="A15" s="105">
        <v>67</v>
      </c>
      <c r="B15" s="106"/>
      <c r="C15" s="137" t="s">
        <v>77</v>
      </c>
      <c r="D15" s="167"/>
      <c r="E15" s="168"/>
      <c r="F15" s="101">
        <v>150</v>
      </c>
      <c r="G15" s="16">
        <v>1.04</v>
      </c>
      <c r="H15" s="16">
        <v>2.9</v>
      </c>
      <c r="I15" s="16">
        <v>5.09</v>
      </c>
      <c r="J15" s="16">
        <v>150.80000000000001</v>
      </c>
    </row>
    <row r="16" spans="1:14" x14ac:dyDescent="0.25">
      <c r="A16" s="105">
        <v>304</v>
      </c>
      <c r="B16" s="106"/>
      <c r="C16" s="137" t="s">
        <v>66</v>
      </c>
      <c r="D16" s="138"/>
      <c r="E16" s="139"/>
      <c r="F16" s="101">
        <v>170</v>
      </c>
      <c r="G16" s="15">
        <v>13.85</v>
      </c>
      <c r="H16" s="15">
        <v>11.12</v>
      </c>
      <c r="I16" s="15">
        <v>15.53</v>
      </c>
      <c r="J16" s="15">
        <v>204.45</v>
      </c>
    </row>
    <row r="17" spans="1:11" x14ac:dyDescent="0.25">
      <c r="A17" s="105">
        <v>376</v>
      </c>
      <c r="B17" s="106"/>
      <c r="C17" s="116" t="s">
        <v>32</v>
      </c>
      <c r="D17" s="117"/>
      <c r="E17" s="117"/>
      <c r="F17" s="101">
        <v>180</v>
      </c>
      <c r="G17" s="11">
        <v>1.1599999999999999</v>
      </c>
      <c r="H17" s="11">
        <v>0.3</v>
      </c>
      <c r="I17" s="11">
        <v>8.26</v>
      </c>
      <c r="J17" s="11">
        <v>116.7</v>
      </c>
    </row>
    <row r="18" spans="1:11" x14ac:dyDescent="0.25">
      <c r="A18" s="145" t="s">
        <v>104</v>
      </c>
      <c r="B18" s="146"/>
      <c r="C18" s="113" t="s">
        <v>22</v>
      </c>
      <c r="D18" s="114"/>
      <c r="E18" s="115"/>
      <c r="F18" s="159">
        <v>30</v>
      </c>
      <c r="G18" s="149">
        <v>2.2400000000000002</v>
      </c>
      <c r="H18" s="149">
        <v>0.44</v>
      </c>
      <c r="I18" s="151">
        <v>19.760000000000002</v>
      </c>
      <c r="J18" s="151">
        <v>68.97</v>
      </c>
    </row>
    <row r="19" spans="1:11" x14ac:dyDescent="0.25">
      <c r="A19" s="147"/>
      <c r="B19" s="148"/>
      <c r="C19" s="116" t="s">
        <v>23</v>
      </c>
      <c r="D19" s="117"/>
      <c r="E19" s="118"/>
      <c r="F19" s="151"/>
      <c r="G19" s="150"/>
      <c r="H19" s="150"/>
      <c r="I19" s="152"/>
      <c r="J19" s="152"/>
    </row>
    <row r="20" spans="1:11" x14ac:dyDescent="0.25">
      <c r="A20" s="105"/>
      <c r="B20" s="106"/>
      <c r="C20" s="5" t="s">
        <v>18</v>
      </c>
      <c r="D20" s="117"/>
      <c r="E20" s="118"/>
      <c r="F20" s="12">
        <f>F14+F15+F16+F17+F18</f>
        <v>560</v>
      </c>
      <c r="G20" s="3">
        <f>G15+G16+G17+G18</f>
        <v>18.29</v>
      </c>
      <c r="H20" s="3">
        <f>H15+H16+H17+H18</f>
        <v>14.76</v>
      </c>
      <c r="I20" s="3">
        <f>I15+I16+I17+I18</f>
        <v>48.64</v>
      </c>
      <c r="J20" s="3">
        <f>J15+J16+J17+J18</f>
        <v>540.91999999999996</v>
      </c>
      <c r="K20" s="6">
        <v>490</v>
      </c>
    </row>
    <row r="21" spans="1:11" x14ac:dyDescent="0.25">
      <c r="A21" s="105"/>
      <c r="B21" s="106"/>
      <c r="C21" s="153" t="s">
        <v>24</v>
      </c>
      <c r="D21" s="154"/>
      <c r="E21" s="155"/>
      <c r="F21" s="105"/>
      <c r="G21" s="80"/>
      <c r="H21" s="80"/>
      <c r="I21" s="80"/>
      <c r="J21" s="80"/>
    </row>
    <row r="22" spans="1:11" x14ac:dyDescent="0.25">
      <c r="A22" s="101">
        <v>185</v>
      </c>
      <c r="B22" s="102"/>
      <c r="C22" s="140" t="s">
        <v>63</v>
      </c>
      <c r="D22" s="141"/>
      <c r="E22" s="142"/>
      <c r="F22" s="101">
        <v>155</v>
      </c>
      <c r="G22" s="11">
        <v>7.76</v>
      </c>
      <c r="H22" s="11">
        <v>3.65</v>
      </c>
      <c r="I22" s="11">
        <v>48.66</v>
      </c>
      <c r="J22" s="11">
        <v>244.66</v>
      </c>
    </row>
    <row r="23" spans="1:11" x14ac:dyDescent="0.25">
      <c r="A23" s="101">
        <v>392</v>
      </c>
      <c r="B23" s="102"/>
      <c r="C23" s="98" t="s">
        <v>37</v>
      </c>
      <c r="D23" s="108"/>
      <c r="E23" s="100"/>
      <c r="F23" s="101">
        <v>225</v>
      </c>
      <c r="G23" s="40">
        <v>3.6</v>
      </c>
      <c r="H23" s="40">
        <v>0</v>
      </c>
      <c r="I23" s="40">
        <v>3.2</v>
      </c>
      <c r="J23" s="40">
        <v>42.6</v>
      </c>
    </row>
    <row r="24" spans="1:11" x14ac:dyDescent="0.25">
      <c r="A24" s="124" t="s">
        <v>104</v>
      </c>
      <c r="B24" s="102"/>
      <c r="C24" s="98" t="s">
        <v>26</v>
      </c>
      <c r="D24" s="99"/>
      <c r="E24" s="100"/>
      <c r="F24" s="101">
        <v>30</v>
      </c>
      <c r="G24" s="11">
        <v>3.15</v>
      </c>
      <c r="H24" s="11">
        <v>0.45</v>
      </c>
      <c r="I24" s="11">
        <v>14.49</v>
      </c>
      <c r="J24" s="11">
        <v>70.14</v>
      </c>
    </row>
    <row r="25" spans="1:11" x14ac:dyDescent="0.25">
      <c r="A25" s="105"/>
      <c r="B25" s="106"/>
      <c r="C25" s="5" t="s">
        <v>18</v>
      </c>
      <c r="D25" s="117"/>
      <c r="E25" s="118"/>
      <c r="F25" s="3">
        <f>F22+F23+F24</f>
        <v>410</v>
      </c>
      <c r="G25" s="3">
        <f t="shared" ref="G25:J25" si="1">G22+G23+G24</f>
        <v>14.51</v>
      </c>
      <c r="H25" s="3">
        <f t="shared" si="1"/>
        <v>4.0999999999999996</v>
      </c>
      <c r="I25" s="3">
        <f t="shared" si="1"/>
        <v>66.349999999999994</v>
      </c>
      <c r="J25" s="3">
        <f t="shared" si="1"/>
        <v>357.4</v>
      </c>
      <c r="K25" s="6">
        <v>350</v>
      </c>
    </row>
    <row r="26" spans="1:11" x14ac:dyDescent="0.25">
      <c r="A26" s="105"/>
      <c r="B26" s="106"/>
      <c r="C26" s="5" t="s">
        <v>27</v>
      </c>
      <c r="D26" s="117"/>
      <c r="E26" s="118"/>
      <c r="F26" s="3">
        <f>F8+F12+F20+F25</f>
        <v>1492</v>
      </c>
      <c r="G26" s="3">
        <f>G8+G12+G20+G25</f>
        <v>86.060000000000016</v>
      </c>
      <c r="H26" s="3">
        <f>H8+H12+H20+H25</f>
        <v>27.050000000000004</v>
      </c>
      <c r="I26" s="3">
        <f>I8+I12+I20+I25</f>
        <v>182.56</v>
      </c>
      <c r="J26" s="3">
        <f>J8+J12+J20+J25</f>
        <v>1369.67</v>
      </c>
    </row>
    <row r="27" spans="1:11" x14ac:dyDescent="0.25">
      <c r="A27" s="105"/>
      <c r="B27" s="106"/>
      <c r="C27" s="5"/>
      <c r="D27" s="117"/>
      <c r="E27" s="118"/>
      <c r="F27" s="80"/>
      <c r="G27" s="3"/>
      <c r="H27" s="3"/>
      <c r="I27" s="3"/>
      <c r="J27" s="3"/>
    </row>
    <row r="28" spans="1:11" x14ac:dyDescent="0.25">
      <c r="A28" s="105"/>
      <c r="B28" s="106"/>
      <c r="C28" s="7" t="s">
        <v>28</v>
      </c>
      <c r="D28" s="117"/>
      <c r="E28" s="118"/>
      <c r="F28" s="80"/>
      <c r="G28" s="80"/>
      <c r="H28" s="80"/>
      <c r="I28" s="80"/>
      <c r="J28" s="80"/>
    </row>
    <row r="29" spans="1:11" x14ac:dyDescent="0.25">
      <c r="A29" s="105"/>
      <c r="B29" s="106"/>
      <c r="C29" s="5" t="s">
        <v>14</v>
      </c>
      <c r="D29" s="117"/>
      <c r="E29" s="118"/>
      <c r="F29" s="80"/>
      <c r="G29" s="80"/>
      <c r="H29" s="80"/>
      <c r="I29" s="80"/>
      <c r="J29" s="80"/>
    </row>
    <row r="30" spans="1:11" x14ac:dyDescent="0.25">
      <c r="A30" s="143">
        <v>185</v>
      </c>
      <c r="B30" s="144"/>
      <c r="C30" s="137" t="s">
        <v>15</v>
      </c>
      <c r="D30" s="138"/>
      <c r="E30" s="139"/>
      <c r="F30" s="101">
        <v>155</v>
      </c>
      <c r="G30" s="11">
        <v>4.5</v>
      </c>
      <c r="H30" s="11">
        <v>4.3499999999999996</v>
      </c>
      <c r="I30" s="11">
        <v>21.9</v>
      </c>
      <c r="J30" s="11">
        <v>138.25</v>
      </c>
    </row>
    <row r="31" spans="1:11" x14ac:dyDescent="0.25">
      <c r="A31" s="105">
        <v>2</v>
      </c>
      <c r="B31" s="106"/>
      <c r="C31" s="116" t="s">
        <v>16</v>
      </c>
      <c r="D31" s="117"/>
      <c r="E31" s="118"/>
      <c r="F31" s="18">
        <v>40</v>
      </c>
      <c r="G31" s="17">
        <v>2.68</v>
      </c>
      <c r="H31" s="17">
        <v>3.93</v>
      </c>
      <c r="I31" s="17">
        <v>13.86</v>
      </c>
      <c r="J31" s="17">
        <v>111</v>
      </c>
    </row>
    <row r="32" spans="1:11" x14ac:dyDescent="0.25">
      <c r="A32" s="101">
        <v>393</v>
      </c>
      <c r="B32" s="102"/>
      <c r="C32" s="140" t="s">
        <v>25</v>
      </c>
      <c r="D32" s="141"/>
      <c r="E32" s="142"/>
      <c r="F32" s="101">
        <v>180</v>
      </c>
      <c r="G32" s="40">
        <v>3.6</v>
      </c>
      <c r="H32" s="40">
        <v>0</v>
      </c>
      <c r="I32" s="40">
        <v>29.2</v>
      </c>
      <c r="J32" s="40">
        <v>41.6</v>
      </c>
    </row>
    <row r="33" spans="1:11" x14ac:dyDescent="0.25">
      <c r="A33" s="105"/>
      <c r="B33" s="106"/>
      <c r="C33" s="5" t="s">
        <v>18</v>
      </c>
      <c r="D33" s="117"/>
      <c r="E33" s="118"/>
      <c r="F33" s="3">
        <f>F30+F31+F32</f>
        <v>375</v>
      </c>
      <c r="G33" s="3">
        <f>G30+G31+G32</f>
        <v>10.78</v>
      </c>
      <c r="H33" s="3">
        <f>H30+H31+H32</f>
        <v>8.2799999999999994</v>
      </c>
      <c r="I33" s="3">
        <f>I30+I32</f>
        <v>51.099999999999994</v>
      </c>
      <c r="J33" s="3">
        <f>J30+J31+J32</f>
        <v>290.85000000000002</v>
      </c>
      <c r="K33" s="6">
        <v>280</v>
      </c>
    </row>
    <row r="34" spans="1:11" x14ac:dyDescent="0.25">
      <c r="A34" s="105"/>
      <c r="B34" s="106"/>
      <c r="C34" s="5" t="s">
        <v>19</v>
      </c>
      <c r="D34" s="117"/>
      <c r="E34" s="118"/>
      <c r="F34" s="80"/>
      <c r="G34" s="80"/>
      <c r="H34" s="80"/>
      <c r="I34" s="80"/>
      <c r="J34" s="80"/>
    </row>
    <row r="35" spans="1:11" x14ac:dyDescent="0.25">
      <c r="A35" s="105">
        <v>368</v>
      </c>
      <c r="B35" s="106"/>
      <c r="C35" s="137" t="s">
        <v>21</v>
      </c>
      <c r="D35" s="138"/>
      <c r="E35" s="139"/>
      <c r="F35" s="105">
        <v>150</v>
      </c>
      <c r="G35" s="11">
        <v>2.17</v>
      </c>
      <c r="H35" s="11">
        <v>1.7</v>
      </c>
      <c r="I35" s="11">
        <v>14.5</v>
      </c>
      <c r="J35" s="11">
        <v>101.5</v>
      </c>
    </row>
    <row r="36" spans="1:11" x14ac:dyDescent="0.25">
      <c r="A36" s="105"/>
      <c r="B36" s="106"/>
      <c r="C36" s="116"/>
      <c r="D36" s="117"/>
      <c r="E36" s="118"/>
      <c r="F36" s="105"/>
      <c r="G36" s="11"/>
      <c r="H36" s="11"/>
      <c r="I36" s="11"/>
      <c r="J36" s="11"/>
    </row>
    <row r="37" spans="1:11" x14ac:dyDescent="0.25">
      <c r="A37" s="105"/>
      <c r="B37" s="106"/>
      <c r="C37" s="5" t="s">
        <v>18</v>
      </c>
      <c r="D37" s="117"/>
      <c r="E37" s="118"/>
      <c r="F37" s="3">
        <f>F35+F36</f>
        <v>150</v>
      </c>
      <c r="G37" s="3">
        <f t="shared" ref="G37:J37" si="2">G35+G36</f>
        <v>2.17</v>
      </c>
      <c r="H37" s="3">
        <f t="shared" si="2"/>
        <v>1.7</v>
      </c>
      <c r="I37" s="3">
        <f t="shared" si="2"/>
        <v>14.5</v>
      </c>
      <c r="J37" s="3">
        <f t="shared" si="2"/>
        <v>101.5</v>
      </c>
      <c r="K37" s="6">
        <v>70</v>
      </c>
    </row>
    <row r="38" spans="1:11" x14ac:dyDescent="0.25">
      <c r="A38" s="105"/>
      <c r="B38" s="106"/>
      <c r="C38" s="5" t="s">
        <v>20</v>
      </c>
      <c r="D38" s="117"/>
      <c r="E38" s="118"/>
      <c r="F38" s="105"/>
      <c r="G38" s="80"/>
      <c r="H38" s="80"/>
      <c r="I38" s="80"/>
      <c r="J38" s="80"/>
    </row>
    <row r="39" spans="1:11" x14ac:dyDescent="0.25">
      <c r="A39" s="126" t="s">
        <v>105</v>
      </c>
      <c r="B39" s="102"/>
      <c r="C39" s="140" t="s">
        <v>68</v>
      </c>
      <c r="D39" s="141"/>
      <c r="E39" s="142"/>
      <c r="F39" s="63" t="s">
        <v>64</v>
      </c>
      <c r="G39" s="73">
        <v>0.6</v>
      </c>
      <c r="H39" s="73">
        <v>3.09</v>
      </c>
      <c r="I39" s="73">
        <v>2.31</v>
      </c>
      <c r="J39" s="73">
        <v>30.03</v>
      </c>
    </row>
    <row r="40" spans="1:11" x14ac:dyDescent="0.25">
      <c r="A40" s="129" t="s">
        <v>105</v>
      </c>
      <c r="B40" s="106"/>
      <c r="C40" s="137" t="s">
        <v>75</v>
      </c>
      <c r="D40" s="138"/>
      <c r="E40" s="139"/>
      <c r="F40" s="20">
        <v>150</v>
      </c>
      <c r="G40" s="15">
        <v>1.45</v>
      </c>
      <c r="H40" s="15">
        <v>5</v>
      </c>
      <c r="I40" s="15">
        <v>7.9</v>
      </c>
      <c r="J40" s="15">
        <v>56.5</v>
      </c>
    </row>
    <row r="41" spans="1:11" x14ac:dyDescent="0.25">
      <c r="A41" s="127" t="s">
        <v>105</v>
      </c>
      <c r="B41" s="106"/>
      <c r="C41" s="137" t="s">
        <v>89</v>
      </c>
      <c r="D41" s="138"/>
      <c r="E41" s="139"/>
      <c r="F41" s="75">
        <v>60</v>
      </c>
      <c r="G41" s="76">
        <v>7.7</v>
      </c>
      <c r="H41" s="76">
        <v>14.39</v>
      </c>
      <c r="I41" s="76">
        <v>25.11</v>
      </c>
      <c r="J41" s="76">
        <v>154.9</v>
      </c>
    </row>
    <row r="42" spans="1:11" x14ac:dyDescent="0.25">
      <c r="A42" s="123">
        <v>313</v>
      </c>
      <c r="B42" s="74"/>
      <c r="C42" s="137" t="s">
        <v>58</v>
      </c>
      <c r="D42" s="138"/>
      <c r="E42" s="139"/>
      <c r="F42" s="72">
        <v>120</v>
      </c>
      <c r="G42" s="62">
        <v>2.02</v>
      </c>
      <c r="H42" s="62">
        <v>4.5599999999999996</v>
      </c>
      <c r="I42" s="62">
        <v>9.83</v>
      </c>
      <c r="J42" s="62">
        <v>125.5</v>
      </c>
    </row>
    <row r="43" spans="1:11" x14ac:dyDescent="0.25">
      <c r="A43" s="101">
        <v>376</v>
      </c>
      <c r="B43" s="102"/>
      <c r="C43" s="98" t="s">
        <v>35</v>
      </c>
      <c r="D43" s="99"/>
      <c r="E43" s="100"/>
      <c r="F43" s="101">
        <v>180</v>
      </c>
      <c r="G43" s="11">
        <v>1.1599999999999999</v>
      </c>
      <c r="H43" s="11">
        <v>0.3</v>
      </c>
      <c r="I43" s="11">
        <v>8.26</v>
      </c>
      <c r="J43" s="11">
        <v>116.7</v>
      </c>
    </row>
    <row r="44" spans="1:11" x14ac:dyDescent="0.25">
      <c r="A44" s="145" t="s">
        <v>104</v>
      </c>
      <c r="B44" s="146"/>
      <c r="C44" s="113" t="s">
        <v>22</v>
      </c>
      <c r="D44" s="114"/>
      <c r="E44" s="115"/>
      <c r="F44" s="159">
        <v>30</v>
      </c>
      <c r="G44" s="149">
        <v>2.2400000000000002</v>
      </c>
      <c r="H44" s="149">
        <v>0.44</v>
      </c>
      <c r="I44" s="151">
        <v>19.760000000000002</v>
      </c>
      <c r="J44" s="151">
        <v>68.97</v>
      </c>
    </row>
    <row r="45" spans="1:11" x14ac:dyDescent="0.25">
      <c r="A45" s="147"/>
      <c r="B45" s="148"/>
      <c r="C45" s="116" t="s">
        <v>23</v>
      </c>
      <c r="D45" s="117"/>
      <c r="E45" s="118"/>
      <c r="F45" s="151"/>
      <c r="G45" s="150"/>
      <c r="H45" s="150"/>
      <c r="I45" s="152"/>
      <c r="J45" s="152"/>
    </row>
    <row r="46" spans="1:11" x14ac:dyDescent="0.25">
      <c r="A46" s="105"/>
      <c r="B46" s="106"/>
      <c r="C46" s="5" t="s">
        <v>18</v>
      </c>
      <c r="D46" s="117"/>
      <c r="E46" s="118"/>
      <c r="F46" s="12">
        <f>F39+F40+F41+F42+F43+F44</f>
        <v>570</v>
      </c>
      <c r="G46" s="3">
        <f>G39+G40+G41+G42+G43+G44</f>
        <v>15.17</v>
      </c>
      <c r="H46" s="3">
        <f t="shared" ref="H46:J46" si="3">H39+H40+H41+H42+H43+H44</f>
        <v>27.78</v>
      </c>
      <c r="I46" s="3">
        <f t="shared" si="3"/>
        <v>73.17</v>
      </c>
      <c r="J46" s="3">
        <f t="shared" si="3"/>
        <v>552.6</v>
      </c>
      <c r="K46" s="6">
        <v>490</v>
      </c>
    </row>
    <row r="47" spans="1:11" x14ac:dyDescent="0.25">
      <c r="A47" s="105"/>
      <c r="B47" s="106"/>
      <c r="C47" s="153" t="s">
        <v>24</v>
      </c>
      <c r="D47" s="154"/>
      <c r="E47" s="155"/>
      <c r="F47" s="105"/>
      <c r="G47" s="80"/>
      <c r="H47" s="80"/>
      <c r="I47" s="80"/>
      <c r="J47" s="80"/>
    </row>
    <row r="48" spans="1:11" x14ac:dyDescent="0.25">
      <c r="A48" s="105">
        <v>213</v>
      </c>
      <c r="B48" s="106"/>
      <c r="C48" s="137" t="s">
        <v>101</v>
      </c>
      <c r="D48" s="138"/>
      <c r="E48" s="139"/>
      <c r="F48" s="105">
        <v>20</v>
      </c>
      <c r="G48" s="15">
        <v>8.5</v>
      </c>
      <c r="H48" s="15">
        <v>4.26</v>
      </c>
      <c r="I48" s="15">
        <v>0</v>
      </c>
      <c r="J48" s="15">
        <v>110</v>
      </c>
    </row>
    <row r="49" spans="1:11" x14ac:dyDescent="0.25">
      <c r="A49" s="130">
        <v>45</v>
      </c>
      <c r="B49" s="106"/>
      <c r="C49" s="137" t="s">
        <v>67</v>
      </c>
      <c r="D49" s="138"/>
      <c r="E49" s="139"/>
      <c r="F49" s="105">
        <v>130</v>
      </c>
      <c r="G49" s="15">
        <v>1.68</v>
      </c>
      <c r="H49" s="15">
        <v>12.05</v>
      </c>
      <c r="I49" s="15">
        <v>8.76</v>
      </c>
      <c r="J49" s="15">
        <v>150.12</v>
      </c>
    </row>
    <row r="50" spans="1:11" x14ac:dyDescent="0.25">
      <c r="A50" s="143">
        <v>392</v>
      </c>
      <c r="B50" s="144"/>
      <c r="C50" s="140" t="s">
        <v>17</v>
      </c>
      <c r="D50" s="141"/>
      <c r="E50" s="142"/>
      <c r="F50" s="101">
        <v>180</v>
      </c>
      <c r="G50" s="11">
        <v>0.5</v>
      </c>
      <c r="H50" s="11">
        <v>0</v>
      </c>
      <c r="I50" s="11">
        <v>8.5</v>
      </c>
      <c r="J50" s="11">
        <v>36</v>
      </c>
    </row>
    <row r="51" spans="1:11" x14ac:dyDescent="0.25">
      <c r="A51" s="145" t="s">
        <v>104</v>
      </c>
      <c r="B51" s="146"/>
      <c r="C51" s="113" t="s">
        <v>22</v>
      </c>
      <c r="D51" s="114"/>
      <c r="E51" s="115"/>
      <c r="F51" s="159">
        <v>30</v>
      </c>
      <c r="G51" s="149">
        <v>2.2400000000000002</v>
      </c>
      <c r="H51" s="149">
        <v>0.44</v>
      </c>
      <c r="I51" s="151">
        <v>19.760000000000002</v>
      </c>
      <c r="J51" s="151">
        <v>68.97</v>
      </c>
    </row>
    <row r="52" spans="1:11" x14ac:dyDescent="0.25">
      <c r="A52" s="147"/>
      <c r="B52" s="148"/>
      <c r="C52" s="116" t="s">
        <v>23</v>
      </c>
      <c r="D52" s="117"/>
      <c r="E52" s="118"/>
      <c r="F52" s="151"/>
      <c r="G52" s="150"/>
      <c r="H52" s="150"/>
      <c r="I52" s="152"/>
      <c r="J52" s="152"/>
    </row>
    <row r="53" spans="1:11" x14ac:dyDescent="0.25">
      <c r="A53" s="126" t="s">
        <v>104</v>
      </c>
      <c r="B53" s="102"/>
      <c r="C53" s="137" t="s">
        <v>107</v>
      </c>
      <c r="D53" s="138"/>
      <c r="E53" s="139"/>
      <c r="F53" s="101">
        <v>50</v>
      </c>
      <c r="G53" s="11">
        <v>3.15</v>
      </c>
      <c r="H53" s="11">
        <v>0.45</v>
      </c>
      <c r="I53" s="11">
        <v>14.49</v>
      </c>
      <c r="J53" s="11">
        <v>70.14</v>
      </c>
    </row>
    <row r="54" spans="1:11" x14ac:dyDescent="0.25">
      <c r="A54" s="105"/>
      <c r="B54" s="106"/>
      <c r="C54" s="5" t="s">
        <v>18</v>
      </c>
      <c r="D54" s="117"/>
      <c r="E54" s="118"/>
      <c r="F54" s="12">
        <f>F48+F49+F50+F51+F53</f>
        <v>410</v>
      </c>
      <c r="G54" s="3">
        <f>G48+G49+G50+G51</f>
        <v>12.92</v>
      </c>
      <c r="H54" s="3">
        <f>H48+H49+H50+H51</f>
        <v>16.750000000000004</v>
      </c>
      <c r="I54" s="3">
        <f>I48+I49+I50+I51</f>
        <v>37.019999999999996</v>
      </c>
      <c r="J54" s="3">
        <f>J48+J49+J50+J51</f>
        <v>365.09000000000003</v>
      </c>
      <c r="K54" s="6">
        <v>350</v>
      </c>
    </row>
    <row r="55" spans="1:11" x14ac:dyDescent="0.25">
      <c r="A55" s="105"/>
      <c r="B55" s="106"/>
      <c r="C55" s="5" t="s">
        <v>27</v>
      </c>
      <c r="D55" s="117"/>
      <c r="E55" s="118"/>
      <c r="F55" s="12">
        <f>F33+F37+F46+F54</f>
        <v>1505</v>
      </c>
      <c r="G55" s="3">
        <f>G33+G46+G54</f>
        <v>38.869999999999997</v>
      </c>
      <c r="H55" s="3">
        <f>H33+H37+H46+H54</f>
        <v>54.510000000000005</v>
      </c>
      <c r="I55" s="3">
        <f>I33+I37+I46+I54</f>
        <v>175.78999999999996</v>
      </c>
      <c r="J55" s="3">
        <f>J33+J46+J54</f>
        <v>1208.54</v>
      </c>
    </row>
    <row r="56" spans="1:11" x14ac:dyDescent="0.25">
      <c r="A56" s="105"/>
      <c r="B56" s="106"/>
      <c r="C56" s="5"/>
      <c r="D56" s="117"/>
      <c r="E56" s="118"/>
      <c r="F56" s="105"/>
      <c r="G56" s="3"/>
      <c r="H56" s="3"/>
      <c r="I56" s="3"/>
      <c r="J56" s="3"/>
    </row>
    <row r="57" spans="1:11" x14ac:dyDescent="0.25">
      <c r="A57" s="105"/>
      <c r="B57" s="106"/>
      <c r="C57" s="7" t="s">
        <v>38</v>
      </c>
      <c r="D57" s="117"/>
      <c r="E57" s="118"/>
      <c r="F57" s="105"/>
      <c r="G57" s="80"/>
      <c r="H57" s="80"/>
      <c r="I57" s="80"/>
      <c r="J57" s="80"/>
    </row>
    <row r="58" spans="1:11" x14ac:dyDescent="0.25">
      <c r="A58" s="105"/>
      <c r="B58" s="106"/>
      <c r="C58" s="5" t="s">
        <v>14</v>
      </c>
      <c r="D58" s="117"/>
      <c r="E58" s="118"/>
      <c r="F58" s="105"/>
      <c r="G58" s="80"/>
      <c r="H58" s="80"/>
      <c r="I58" s="80"/>
      <c r="J58" s="80"/>
    </row>
    <row r="59" spans="1:11" x14ac:dyDescent="0.25">
      <c r="A59" s="105">
        <v>185</v>
      </c>
      <c r="B59" s="106"/>
      <c r="C59" s="137" t="s">
        <v>46</v>
      </c>
      <c r="D59" s="138"/>
      <c r="E59" s="139"/>
      <c r="F59" s="105">
        <v>155</v>
      </c>
      <c r="G59" s="15">
        <v>6.15</v>
      </c>
      <c r="H59" s="15">
        <v>7.86</v>
      </c>
      <c r="I59" s="15">
        <v>27.47</v>
      </c>
      <c r="J59" s="15">
        <v>125.5</v>
      </c>
    </row>
    <row r="60" spans="1:11" x14ac:dyDescent="0.25">
      <c r="A60" s="101">
        <v>3</v>
      </c>
      <c r="B60" s="102"/>
      <c r="C60" s="122" t="s">
        <v>30</v>
      </c>
      <c r="D60" s="120"/>
      <c r="E60" s="100"/>
      <c r="F60" s="101">
        <v>37</v>
      </c>
      <c r="G60" s="39">
        <v>4.6399999999999997</v>
      </c>
      <c r="H60" s="39">
        <v>5.9</v>
      </c>
      <c r="I60" s="39">
        <v>0</v>
      </c>
      <c r="J60" s="39">
        <v>102.4</v>
      </c>
    </row>
    <row r="61" spans="1:11" x14ac:dyDescent="0.25">
      <c r="A61" s="105">
        <v>395</v>
      </c>
      <c r="B61" s="106"/>
      <c r="C61" s="116" t="s">
        <v>55</v>
      </c>
      <c r="D61" s="117"/>
      <c r="E61" s="118"/>
      <c r="F61" s="80">
        <v>180</v>
      </c>
      <c r="G61" s="17">
        <v>3.4</v>
      </c>
      <c r="H61" s="17">
        <v>0.6</v>
      </c>
      <c r="I61" s="17">
        <v>23.4</v>
      </c>
      <c r="J61" s="17">
        <v>90</v>
      </c>
    </row>
    <row r="62" spans="1:11" x14ac:dyDescent="0.25">
      <c r="A62" s="105"/>
      <c r="B62" s="106"/>
      <c r="C62" s="5" t="s">
        <v>18</v>
      </c>
      <c r="D62" s="117"/>
      <c r="E62" s="118"/>
      <c r="F62" s="12">
        <f>F59+F60+F61</f>
        <v>372</v>
      </c>
      <c r="G62" s="3">
        <f>G59+G60+G61</f>
        <v>14.19</v>
      </c>
      <c r="H62" s="3">
        <f t="shared" ref="H62:J62" si="4">H59+H60+H61</f>
        <v>14.360000000000001</v>
      </c>
      <c r="I62" s="3">
        <f t="shared" si="4"/>
        <v>50.87</v>
      </c>
      <c r="J62" s="3">
        <f t="shared" si="4"/>
        <v>317.89999999999998</v>
      </c>
      <c r="K62" s="6">
        <v>280</v>
      </c>
    </row>
    <row r="63" spans="1:11" x14ac:dyDescent="0.25">
      <c r="A63" s="105"/>
      <c r="B63" s="106"/>
      <c r="C63" s="5" t="s">
        <v>19</v>
      </c>
      <c r="D63" s="117"/>
      <c r="E63" s="118"/>
      <c r="F63" s="105"/>
      <c r="G63" s="80"/>
      <c r="H63" s="80"/>
      <c r="I63" s="80"/>
      <c r="J63" s="80"/>
    </row>
    <row r="64" spans="1:11" x14ac:dyDescent="0.25">
      <c r="A64" s="101">
        <v>400</v>
      </c>
      <c r="B64" s="102"/>
      <c r="C64" s="137" t="s">
        <v>21</v>
      </c>
      <c r="D64" s="138"/>
      <c r="E64" s="139"/>
      <c r="F64" s="101">
        <v>150</v>
      </c>
      <c r="G64" s="14">
        <v>2.17</v>
      </c>
      <c r="H64" s="14">
        <v>1.7</v>
      </c>
      <c r="I64" s="14">
        <v>14.5</v>
      </c>
      <c r="J64" s="14">
        <v>90</v>
      </c>
    </row>
    <row r="65" spans="1:13" x14ac:dyDescent="0.25">
      <c r="A65" s="105"/>
      <c r="B65" s="106"/>
      <c r="C65" s="95"/>
      <c r="D65" s="96"/>
      <c r="E65" s="97"/>
      <c r="F65" s="105"/>
      <c r="G65" s="14"/>
      <c r="H65" s="14"/>
      <c r="I65" s="14"/>
      <c r="J65" s="14"/>
    </row>
    <row r="66" spans="1:13" x14ac:dyDescent="0.25">
      <c r="A66" s="105"/>
      <c r="B66" s="106"/>
      <c r="C66" s="5" t="s">
        <v>18</v>
      </c>
      <c r="D66" s="117"/>
      <c r="E66" s="118"/>
      <c r="F66" s="12">
        <f>F64+F65</f>
        <v>150</v>
      </c>
      <c r="G66" s="12">
        <f t="shared" ref="G66:J66" si="5">G64+G65</f>
        <v>2.17</v>
      </c>
      <c r="H66" s="12">
        <f t="shared" si="5"/>
        <v>1.7</v>
      </c>
      <c r="I66" s="12">
        <f t="shared" si="5"/>
        <v>14.5</v>
      </c>
      <c r="J66" s="12">
        <f t="shared" si="5"/>
        <v>90</v>
      </c>
      <c r="K66" s="6">
        <v>70</v>
      </c>
    </row>
    <row r="67" spans="1:13" x14ac:dyDescent="0.25">
      <c r="A67" s="105"/>
      <c r="B67" s="106"/>
      <c r="C67" s="5" t="s">
        <v>20</v>
      </c>
      <c r="D67" s="117"/>
      <c r="E67" s="118"/>
      <c r="F67" s="105"/>
      <c r="G67" s="80"/>
      <c r="H67" s="80"/>
      <c r="I67" s="80"/>
      <c r="J67" s="80"/>
    </row>
    <row r="68" spans="1:13" x14ac:dyDescent="0.25">
      <c r="A68" s="143" t="s">
        <v>105</v>
      </c>
      <c r="B68" s="144"/>
      <c r="C68" s="140" t="s">
        <v>76</v>
      </c>
      <c r="D68" s="141"/>
      <c r="E68" s="142"/>
      <c r="F68" s="101">
        <v>30</v>
      </c>
      <c r="G68" s="24">
        <v>0.45</v>
      </c>
      <c r="H68" s="24">
        <v>1.38</v>
      </c>
      <c r="I68" s="24">
        <v>4.04</v>
      </c>
      <c r="J68" s="24">
        <v>18.8</v>
      </c>
    </row>
    <row r="69" spans="1:13" x14ac:dyDescent="0.25">
      <c r="A69" s="101">
        <v>81</v>
      </c>
      <c r="B69" s="102"/>
      <c r="C69" s="156" t="s">
        <v>50</v>
      </c>
      <c r="D69" s="157"/>
      <c r="E69" s="158"/>
      <c r="F69" s="101">
        <v>150</v>
      </c>
      <c r="G69" s="14">
        <v>3.3</v>
      </c>
      <c r="H69" s="14">
        <v>3.2</v>
      </c>
      <c r="I69" s="14">
        <v>9.8000000000000007</v>
      </c>
      <c r="J69" s="14">
        <v>80.08</v>
      </c>
    </row>
    <row r="70" spans="1:13" x14ac:dyDescent="0.25">
      <c r="A70" s="105">
        <v>255</v>
      </c>
      <c r="B70" s="106"/>
      <c r="C70" s="137" t="s">
        <v>93</v>
      </c>
      <c r="D70" s="138"/>
      <c r="E70" s="139"/>
      <c r="F70" s="101">
        <v>60</v>
      </c>
      <c r="G70" s="11">
        <v>8.1</v>
      </c>
      <c r="H70" s="11">
        <v>7.5</v>
      </c>
      <c r="I70" s="11">
        <v>10.9</v>
      </c>
      <c r="J70" s="11">
        <v>162.30000000000001</v>
      </c>
    </row>
    <row r="71" spans="1:13" x14ac:dyDescent="0.25">
      <c r="A71" s="101">
        <v>321</v>
      </c>
      <c r="B71" s="100"/>
      <c r="C71" s="140" t="s">
        <v>34</v>
      </c>
      <c r="D71" s="141"/>
      <c r="E71" s="142"/>
      <c r="F71" s="101">
        <v>120</v>
      </c>
      <c r="G71" s="57">
        <v>2.5</v>
      </c>
      <c r="H71" s="57">
        <v>1.9</v>
      </c>
      <c r="I71" s="57">
        <v>8.1</v>
      </c>
      <c r="J71" s="57">
        <v>121.1</v>
      </c>
    </row>
    <row r="72" spans="1:13" x14ac:dyDescent="0.25">
      <c r="A72" s="126" t="s">
        <v>105</v>
      </c>
      <c r="B72" s="102"/>
      <c r="C72" s="140" t="s">
        <v>60</v>
      </c>
      <c r="D72" s="141"/>
      <c r="E72" s="142"/>
      <c r="F72" s="101">
        <v>180</v>
      </c>
      <c r="G72" s="14">
        <v>3.15</v>
      </c>
      <c r="H72" s="14">
        <v>0.3</v>
      </c>
      <c r="I72" s="14">
        <v>4.93</v>
      </c>
      <c r="J72" s="14">
        <v>103</v>
      </c>
    </row>
    <row r="73" spans="1:13" x14ac:dyDescent="0.25">
      <c r="A73" s="145" t="s">
        <v>104</v>
      </c>
      <c r="B73" s="146"/>
      <c r="C73" s="113" t="s">
        <v>22</v>
      </c>
      <c r="D73" s="114"/>
      <c r="E73" s="115"/>
      <c r="F73" s="159">
        <v>30</v>
      </c>
      <c r="G73" s="149">
        <v>2.2400000000000002</v>
      </c>
      <c r="H73" s="149">
        <v>0.44</v>
      </c>
      <c r="I73" s="151">
        <v>19.760000000000002</v>
      </c>
      <c r="J73" s="151">
        <v>68.97</v>
      </c>
    </row>
    <row r="74" spans="1:13" x14ac:dyDescent="0.25">
      <c r="A74" s="147"/>
      <c r="B74" s="148"/>
      <c r="C74" s="116" t="s">
        <v>23</v>
      </c>
      <c r="D74" s="117"/>
      <c r="E74" s="118"/>
      <c r="F74" s="151"/>
      <c r="G74" s="150"/>
      <c r="H74" s="150"/>
      <c r="I74" s="152"/>
      <c r="J74" s="152"/>
    </row>
    <row r="75" spans="1:13" x14ac:dyDescent="0.25">
      <c r="A75" s="105"/>
      <c r="B75" s="106"/>
      <c r="C75" s="5" t="s">
        <v>18</v>
      </c>
      <c r="D75" s="117"/>
      <c r="E75" s="118"/>
      <c r="F75" s="12">
        <f>F68+F69+F70+F71+F72+F73</f>
        <v>570</v>
      </c>
      <c r="G75" s="3">
        <f>G68+G69+G70+G71+G72+G73</f>
        <v>19.740000000000002</v>
      </c>
      <c r="H75" s="3">
        <f>H68+H69+H70+H71+H72+H73</f>
        <v>14.72</v>
      </c>
      <c r="I75" s="3">
        <f>I68+I69+I70+I71+I72+I73</f>
        <v>57.53</v>
      </c>
      <c r="J75" s="3">
        <f>J68+J69+J70+J71+J72+J73</f>
        <v>554.25</v>
      </c>
      <c r="K75" s="6">
        <v>490</v>
      </c>
    </row>
    <row r="76" spans="1:13" x14ac:dyDescent="0.25">
      <c r="A76" s="105"/>
      <c r="B76" s="106"/>
      <c r="C76" s="153" t="s">
        <v>24</v>
      </c>
      <c r="D76" s="154"/>
      <c r="E76" s="155"/>
      <c r="F76" s="105"/>
      <c r="G76" s="80"/>
      <c r="H76" s="80"/>
      <c r="I76" s="80"/>
      <c r="J76" s="80"/>
    </row>
    <row r="77" spans="1:13" ht="28.5" customHeight="1" x14ac:dyDescent="0.25">
      <c r="A77" s="101">
        <v>238</v>
      </c>
      <c r="B77" s="102"/>
      <c r="C77" s="188" t="s">
        <v>96</v>
      </c>
      <c r="D77" s="189"/>
      <c r="E77" s="190"/>
      <c r="F77" s="89">
        <v>150</v>
      </c>
      <c r="G77" s="119">
        <v>10.6</v>
      </c>
      <c r="H77" s="119">
        <v>9</v>
      </c>
      <c r="I77" s="119">
        <v>20.9</v>
      </c>
      <c r="J77" s="119">
        <v>204.6</v>
      </c>
    </row>
    <row r="78" spans="1:13" x14ac:dyDescent="0.25">
      <c r="A78" s="101">
        <v>393</v>
      </c>
      <c r="B78" s="102"/>
      <c r="C78" s="140" t="s">
        <v>25</v>
      </c>
      <c r="D78" s="141"/>
      <c r="E78" s="142"/>
      <c r="F78" s="101">
        <v>180</v>
      </c>
      <c r="G78" s="40">
        <v>3.6</v>
      </c>
      <c r="H78" s="40">
        <v>0</v>
      </c>
      <c r="I78" s="40">
        <v>29.2</v>
      </c>
      <c r="J78" s="40">
        <v>41.6</v>
      </c>
      <c r="M78" s="23"/>
    </row>
    <row r="79" spans="1:13" x14ac:dyDescent="0.25">
      <c r="A79" s="135">
        <v>368</v>
      </c>
      <c r="B79" s="136"/>
      <c r="C79" s="137" t="s">
        <v>44</v>
      </c>
      <c r="D79" s="138"/>
      <c r="E79" s="139"/>
      <c r="F79" s="11">
        <v>100</v>
      </c>
      <c r="G79" s="15">
        <v>2.17</v>
      </c>
      <c r="H79" s="15">
        <v>1.7</v>
      </c>
      <c r="I79" s="15">
        <v>14.5</v>
      </c>
      <c r="J79" s="15">
        <v>140</v>
      </c>
    </row>
    <row r="80" spans="1:13" x14ac:dyDescent="0.25">
      <c r="A80" s="105"/>
      <c r="B80" s="106"/>
      <c r="C80" s="5" t="s">
        <v>18</v>
      </c>
      <c r="D80" s="117"/>
      <c r="E80" s="118"/>
      <c r="F80" s="12">
        <f>F77+F78+F79</f>
        <v>430</v>
      </c>
      <c r="G80" s="25">
        <f>G77+G78+G79</f>
        <v>16.369999999999997</v>
      </c>
      <c r="H80" s="25">
        <f>H77+H78+H79</f>
        <v>10.7</v>
      </c>
      <c r="I80" s="25">
        <f>I77+I78+I79</f>
        <v>64.599999999999994</v>
      </c>
      <c r="J80" s="25">
        <f>J77+J78+J79</f>
        <v>386.2</v>
      </c>
      <c r="K80" s="6">
        <v>350</v>
      </c>
    </row>
    <row r="81" spans="1:11" x14ac:dyDescent="0.25">
      <c r="A81" s="105"/>
      <c r="B81" s="106"/>
      <c r="C81" s="5" t="s">
        <v>27</v>
      </c>
      <c r="D81" s="117"/>
      <c r="E81" s="118"/>
      <c r="F81" s="12">
        <f>F62+F66+F75+F80</f>
        <v>1522</v>
      </c>
      <c r="G81" s="3">
        <f>G62+G66+G75+G80</f>
        <v>52.47</v>
      </c>
      <c r="H81" s="3">
        <f>H62+H66+H75+H80</f>
        <v>41.480000000000004</v>
      </c>
      <c r="I81" s="3">
        <f>I62+I66+I75+I80</f>
        <v>187.5</v>
      </c>
      <c r="J81" s="3">
        <f>J62+J66+J75+J80</f>
        <v>1348.35</v>
      </c>
    </row>
    <row r="82" spans="1:11" x14ac:dyDescent="0.25">
      <c r="A82" s="105"/>
      <c r="B82" s="106"/>
      <c r="C82" s="116"/>
      <c r="D82" s="1"/>
      <c r="E82" s="2"/>
      <c r="F82" s="105"/>
      <c r="G82" s="3"/>
      <c r="H82" s="3"/>
      <c r="I82" s="3"/>
      <c r="J82" s="3"/>
    </row>
    <row r="83" spans="1:11" x14ac:dyDescent="0.25">
      <c r="A83" s="105"/>
      <c r="B83" s="106"/>
      <c r="C83" s="7" t="s">
        <v>45</v>
      </c>
      <c r="D83" s="117"/>
      <c r="E83" s="118"/>
      <c r="F83" s="105"/>
      <c r="G83" s="80"/>
      <c r="H83" s="80"/>
      <c r="I83" s="80"/>
      <c r="J83" s="80"/>
    </row>
    <row r="84" spans="1:11" x14ac:dyDescent="0.25">
      <c r="A84" s="105"/>
      <c r="B84" s="106"/>
      <c r="C84" s="5" t="s">
        <v>14</v>
      </c>
      <c r="D84" s="117"/>
      <c r="E84" s="118"/>
      <c r="F84" s="105"/>
      <c r="G84" s="80"/>
      <c r="H84" s="80"/>
      <c r="I84" s="80"/>
      <c r="J84" s="80"/>
    </row>
    <row r="85" spans="1:11" x14ac:dyDescent="0.25">
      <c r="A85" s="105">
        <v>185</v>
      </c>
      <c r="B85" s="106"/>
      <c r="C85" s="140" t="s">
        <v>29</v>
      </c>
      <c r="D85" s="141"/>
      <c r="E85" s="142"/>
      <c r="F85" s="20">
        <v>155</v>
      </c>
      <c r="G85" s="14">
        <v>6.71</v>
      </c>
      <c r="H85" s="14">
        <v>8.09</v>
      </c>
      <c r="I85" s="14">
        <v>27.48</v>
      </c>
      <c r="J85" s="14">
        <v>120.53</v>
      </c>
    </row>
    <row r="86" spans="1:11" x14ac:dyDescent="0.25">
      <c r="A86" s="126" t="s">
        <v>104</v>
      </c>
      <c r="B86" s="102"/>
      <c r="C86" s="110" t="s">
        <v>59</v>
      </c>
      <c r="D86" s="111"/>
      <c r="E86" s="112"/>
      <c r="F86" s="26">
        <v>40</v>
      </c>
      <c r="G86" s="27">
        <v>2.46</v>
      </c>
      <c r="H86" s="27">
        <v>6.08</v>
      </c>
      <c r="I86" s="27">
        <v>14.7</v>
      </c>
      <c r="J86" s="27">
        <v>117</v>
      </c>
    </row>
    <row r="87" spans="1:11" x14ac:dyDescent="0.25">
      <c r="A87" s="105">
        <v>392</v>
      </c>
      <c r="B87" s="106"/>
      <c r="C87" s="137" t="s">
        <v>79</v>
      </c>
      <c r="D87" s="138"/>
      <c r="E87" s="139"/>
      <c r="F87" s="105">
        <v>180</v>
      </c>
      <c r="G87" s="15">
        <v>0.5</v>
      </c>
      <c r="H87" s="15">
        <v>0</v>
      </c>
      <c r="I87" s="15">
        <v>8.5</v>
      </c>
      <c r="J87" s="15">
        <v>36</v>
      </c>
    </row>
    <row r="88" spans="1:11" x14ac:dyDescent="0.25">
      <c r="A88" s="105"/>
      <c r="B88" s="106"/>
      <c r="C88" s="5" t="s">
        <v>18</v>
      </c>
      <c r="D88" s="117"/>
      <c r="E88" s="118"/>
      <c r="F88" s="12">
        <f>F85+F86+F87</f>
        <v>375</v>
      </c>
      <c r="G88" s="3">
        <f>G85+G86+G87</f>
        <v>9.67</v>
      </c>
      <c r="H88" s="3">
        <f>H85+H86+H87</f>
        <v>14.17</v>
      </c>
      <c r="I88" s="3">
        <f>I85+I86+I87</f>
        <v>50.68</v>
      </c>
      <c r="J88" s="3">
        <f>J85+J86+J87</f>
        <v>273.52999999999997</v>
      </c>
      <c r="K88" s="6">
        <v>280</v>
      </c>
    </row>
    <row r="89" spans="1:11" x14ac:dyDescent="0.25">
      <c r="A89" s="105"/>
      <c r="B89" s="106"/>
      <c r="C89" s="5" t="s">
        <v>19</v>
      </c>
      <c r="D89" s="117"/>
      <c r="E89" s="117"/>
      <c r="F89" s="80"/>
      <c r="G89" s="80"/>
      <c r="H89" s="80"/>
      <c r="I89" s="80"/>
      <c r="J89" s="80"/>
    </row>
    <row r="90" spans="1:11" x14ac:dyDescent="0.25">
      <c r="A90" s="101">
        <v>376</v>
      </c>
      <c r="B90" s="102"/>
      <c r="C90" s="98" t="s">
        <v>32</v>
      </c>
      <c r="D90" s="99"/>
      <c r="E90" s="100"/>
      <c r="F90" s="101">
        <v>150</v>
      </c>
      <c r="G90" s="19">
        <v>1.3</v>
      </c>
      <c r="H90" s="19">
        <v>0.2</v>
      </c>
      <c r="I90" s="19">
        <v>6.8</v>
      </c>
      <c r="J90" s="19">
        <v>97.2</v>
      </c>
    </row>
    <row r="91" spans="1:11" x14ac:dyDescent="0.25">
      <c r="A91" s="105"/>
      <c r="B91" s="106"/>
      <c r="C91" s="116"/>
      <c r="D91" s="117"/>
      <c r="E91" s="117"/>
      <c r="F91" s="101"/>
      <c r="G91" s="11"/>
      <c r="H91" s="11"/>
      <c r="I91" s="11"/>
      <c r="J91" s="11"/>
    </row>
    <row r="92" spans="1:11" x14ac:dyDescent="0.25">
      <c r="A92" s="105"/>
      <c r="B92" s="106"/>
      <c r="C92" s="5" t="s">
        <v>18</v>
      </c>
      <c r="D92" s="117"/>
      <c r="E92" s="117"/>
      <c r="F92" s="3">
        <f>F90+F91</f>
        <v>150</v>
      </c>
      <c r="G92" s="3">
        <f t="shared" ref="G92:J92" si="6">G90+G91</f>
        <v>1.3</v>
      </c>
      <c r="H92" s="3">
        <f t="shared" si="6"/>
        <v>0.2</v>
      </c>
      <c r="I92" s="3">
        <f t="shared" si="6"/>
        <v>6.8</v>
      </c>
      <c r="J92" s="3">
        <f t="shared" si="6"/>
        <v>97.2</v>
      </c>
      <c r="K92" s="6">
        <v>70</v>
      </c>
    </row>
    <row r="93" spans="1:11" x14ac:dyDescent="0.25">
      <c r="A93" s="105"/>
      <c r="B93" s="106"/>
      <c r="C93" s="5" t="s">
        <v>20</v>
      </c>
      <c r="D93" s="117"/>
      <c r="E93" s="117"/>
      <c r="F93" s="80"/>
      <c r="G93" s="80"/>
      <c r="H93" s="80"/>
      <c r="I93" s="80"/>
      <c r="J93" s="80"/>
    </row>
    <row r="94" spans="1:11" ht="18.75" customHeight="1" x14ac:dyDescent="0.25">
      <c r="A94" s="143" t="s">
        <v>105</v>
      </c>
      <c r="B94" s="144"/>
      <c r="C94" s="140" t="s">
        <v>71</v>
      </c>
      <c r="D94" s="174"/>
      <c r="E94" s="175"/>
      <c r="F94" s="66">
        <v>30</v>
      </c>
      <c r="G94" s="62">
        <v>1.35</v>
      </c>
      <c r="H94" s="62">
        <v>4.16</v>
      </c>
      <c r="I94" s="62">
        <v>12.1</v>
      </c>
      <c r="J94" s="62">
        <v>28.23</v>
      </c>
    </row>
    <row r="95" spans="1:11" x14ac:dyDescent="0.25">
      <c r="A95" s="101">
        <v>57</v>
      </c>
      <c r="B95" s="102"/>
      <c r="C95" s="140" t="s">
        <v>41</v>
      </c>
      <c r="D95" s="141"/>
      <c r="E95" s="142"/>
      <c r="F95" s="101">
        <v>150</v>
      </c>
      <c r="G95" s="11">
        <v>1</v>
      </c>
      <c r="H95" s="11">
        <v>2.9</v>
      </c>
      <c r="I95" s="11">
        <v>6.6</v>
      </c>
      <c r="J95" s="11">
        <v>156.30000000000001</v>
      </c>
    </row>
    <row r="96" spans="1:11" x14ac:dyDescent="0.25">
      <c r="A96" s="105">
        <v>285</v>
      </c>
      <c r="B96" s="106"/>
      <c r="C96" s="137" t="s">
        <v>88</v>
      </c>
      <c r="D96" s="138"/>
      <c r="E96" s="139"/>
      <c r="F96" s="101">
        <v>60</v>
      </c>
      <c r="G96" s="11">
        <v>8.2100000000000009</v>
      </c>
      <c r="H96" s="11">
        <v>8.41</v>
      </c>
      <c r="I96" s="11">
        <v>7.15</v>
      </c>
      <c r="J96" s="11">
        <v>115.4</v>
      </c>
    </row>
    <row r="97" spans="1:11" x14ac:dyDescent="0.25">
      <c r="A97" s="105">
        <v>315</v>
      </c>
      <c r="B97" s="106"/>
      <c r="C97" s="137" t="s">
        <v>42</v>
      </c>
      <c r="D97" s="138"/>
      <c r="E97" s="139"/>
      <c r="F97" s="72">
        <v>120</v>
      </c>
      <c r="G97" s="62">
        <v>2.94</v>
      </c>
      <c r="H97" s="62">
        <v>4.3</v>
      </c>
      <c r="I97" s="62">
        <v>13.3</v>
      </c>
      <c r="J97" s="62">
        <v>128.09</v>
      </c>
    </row>
    <row r="98" spans="1:11" x14ac:dyDescent="0.25">
      <c r="A98" s="101">
        <v>376</v>
      </c>
      <c r="B98" s="102"/>
      <c r="C98" s="98" t="s">
        <v>35</v>
      </c>
      <c r="D98" s="99"/>
      <c r="E98" s="100"/>
      <c r="F98" s="101">
        <v>180</v>
      </c>
      <c r="G98" s="11">
        <v>1.1599999999999999</v>
      </c>
      <c r="H98" s="11">
        <v>0.3</v>
      </c>
      <c r="I98" s="11">
        <v>8.26</v>
      </c>
      <c r="J98" s="11">
        <v>116.7</v>
      </c>
    </row>
    <row r="99" spans="1:11" x14ac:dyDescent="0.25">
      <c r="A99" s="145" t="s">
        <v>104</v>
      </c>
      <c r="B99" s="146"/>
      <c r="C99" s="113" t="s">
        <v>22</v>
      </c>
      <c r="D99" s="114"/>
      <c r="E99" s="115"/>
      <c r="F99" s="159">
        <v>30</v>
      </c>
      <c r="G99" s="149">
        <v>2.2400000000000002</v>
      </c>
      <c r="H99" s="149">
        <v>0.44</v>
      </c>
      <c r="I99" s="151">
        <v>19.760000000000002</v>
      </c>
      <c r="J99" s="151">
        <v>68.97</v>
      </c>
    </row>
    <row r="100" spans="1:11" x14ac:dyDescent="0.25">
      <c r="A100" s="147"/>
      <c r="B100" s="148"/>
      <c r="C100" s="116" t="s">
        <v>23</v>
      </c>
      <c r="D100" s="117"/>
      <c r="E100" s="118"/>
      <c r="F100" s="151"/>
      <c r="G100" s="150"/>
      <c r="H100" s="150"/>
      <c r="I100" s="152"/>
      <c r="J100" s="152"/>
    </row>
    <row r="101" spans="1:11" x14ac:dyDescent="0.25">
      <c r="A101" s="105"/>
      <c r="B101" s="106"/>
      <c r="C101" s="5" t="s">
        <v>18</v>
      </c>
      <c r="D101" s="117"/>
      <c r="E101" s="117"/>
      <c r="F101" s="3">
        <f>F94+F95+F96+F97+F98+F99</f>
        <v>570</v>
      </c>
      <c r="G101" s="3">
        <f t="shared" ref="G101:J101" si="7">G94+G95+G96+G97+G98+G99</f>
        <v>16.899999999999999</v>
      </c>
      <c r="H101" s="3">
        <f t="shared" si="7"/>
        <v>20.51</v>
      </c>
      <c r="I101" s="3">
        <f t="shared" si="7"/>
        <v>67.17</v>
      </c>
      <c r="J101" s="3">
        <f t="shared" si="7"/>
        <v>613.69000000000005</v>
      </c>
      <c r="K101" s="6">
        <v>490</v>
      </c>
    </row>
    <row r="102" spans="1:11" x14ac:dyDescent="0.25">
      <c r="A102" s="105"/>
      <c r="B102" s="106"/>
      <c r="C102" s="153" t="s">
        <v>24</v>
      </c>
      <c r="D102" s="154"/>
      <c r="E102" s="155"/>
      <c r="F102" s="80"/>
      <c r="G102" s="80"/>
      <c r="H102" s="80"/>
      <c r="I102" s="80"/>
      <c r="J102" s="80"/>
    </row>
    <row r="103" spans="1:11" ht="27" customHeight="1" x14ac:dyDescent="0.25">
      <c r="A103" s="105">
        <v>206</v>
      </c>
      <c r="B103" s="106"/>
      <c r="C103" s="185" t="s">
        <v>103</v>
      </c>
      <c r="D103" s="186"/>
      <c r="E103" s="187"/>
      <c r="F103" s="11">
        <v>130</v>
      </c>
      <c r="G103" s="15">
        <v>4.54</v>
      </c>
      <c r="H103" s="15">
        <v>4.9000000000000004</v>
      </c>
      <c r="I103" s="15">
        <v>21.65</v>
      </c>
      <c r="J103" s="15">
        <v>184.97</v>
      </c>
    </row>
    <row r="104" spans="1:11" ht="17.25" customHeight="1" x14ac:dyDescent="0.25">
      <c r="A104" s="101">
        <v>392</v>
      </c>
      <c r="B104" s="102"/>
      <c r="C104" s="98" t="s">
        <v>37</v>
      </c>
      <c r="D104" s="108"/>
      <c r="E104" s="100"/>
      <c r="F104" s="101">
        <v>180</v>
      </c>
      <c r="G104" s="40">
        <v>3.6</v>
      </c>
      <c r="H104" s="40">
        <v>0</v>
      </c>
      <c r="I104" s="40">
        <v>3.2</v>
      </c>
      <c r="J104" s="40">
        <v>42.6</v>
      </c>
    </row>
    <row r="105" spans="1:11" x14ac:dyDescent="0.25">
      <c r="A105" s="105">
        <v>368</v>
      </c>
      <c r="B105" s="106"/>
      <c r="C105" s="137" t="s">
        <v>44</v>
      </c>
      <c r="D105" s="138"/>
      <c r="E105" s="139"/>
      <c r="F105" s="11">
        <v>100</v>
      </c>
      <c r="G105" s="15">
        <v>2.17</v>
      </c>
      <c r="H105" s="15">
        <v>1.7</v>
      </c>
      <c r="I105" s="15">
        <v>14.5</v>
      </c>
      <c r="J105" s="15">
        <v>140</v>
      </c>
    </row>
    <row r="106" spans="1:11" x14ac:dyDescent="0.25">
      <c r="A106" s="105"/>
      <c r="B106" s="106"/>
      <c r="C106" s="5" t="s">
        <v>18</v>
      </c>
      <c r="D106" s="117"/>
      <c r="E106" s="117"/>
      <c r="F106" s="13">
        <f>F103+F104+F105</f>
        <v>410</v>
      </c>
      <c r="G106" s="3">
        <f>G103+G104+G105</f>
        <v>10.31</v>
      </c>
      <c r="H106" s="3">
        <f>H103+H104+H105</f>
        <v>6.6000000000000005</v>
      </c>
      <c r="I106" s="3">
        <f>I103+I104+I105</f>
        <v>39.349999999999994</v>
      </c>
      <c r="J106" s="3">
        <f>J103+J104+J105</f>
        <v>367.57</v>
      </c>
      <c r="K106" s="6">
        <v>350</v>
      </c>
    </row>
    <row r="107" spans="1:11" x14ac:dyDescent="0.25">
      <c r="A107" s="105"/>
      <c r="B107" s="106"/>
      <c r="C107" s="5" t="s">
        <v>27</v>
      </c>
      <c r="D107" s="117"/>
      <c r="E107" s="117"/>
      <c r="F107" s="3">
        <f>F88+F92+F101+F106</f>
        <v>1505</v>
      </c>
      <c r="G107" s="3">
        <f>G88+G92+G101+G106</f>
        <v>38.18</v>
      </c>
      <c r="H107" s="3">
        <f>H88+H92+H101+H106</f>
        <v>41.480000000000004</v>
      </c>
      <c r="I107" s="3">
        <f>I88+I92+I101+I106</f>
        <v>164</v>
      </c>
      <c r="J107" s="3">
        <f>J88+J92+J101+J106</f>
        <v>1351.99</v>
      </c>
    </row>
    <row r="108" spans="1:11" x14ac:dyDescent="0.25">
      <c r="A108" s="105"/>
      <c r="B108" s="106"/>
      <c r="C108" s="5"/>
      <c r="D108" s="117"/>
      <c r="E108" s="117"/>
      <c r="F108" s="80"/>
      <c r="G108" s="80"/>
      <c r="H108" s="80"/>
      <c r="I108" s="80"/>
      <c r="J108" s="80"/>
    </row>
    <row r="109" spans="1:11" x14ac:dyDescent="0.25">
      <c r="A109" s="105"/>
      <c r="B109" s="106"/>
      <c r="C109" s="7" t="s">
        <v>48</v>
      </c>
      <c r="D109" s="117"/>
      <c r="E109" s="117"/>
      <c r="F109" s="80"/>
      <c r="G109" s="80"/>
      <c r="H109" s="80"/>
      <c r="I109" s="80"/>
      <c r="J109" s="80"/>
    </row>
    <row r="110" spans="1:11" x14ac:dyDescent="0.25">
      <c r="A110" s="105"/>
      <c r="B110" s="106"/>
      <c r="C110" s="5" t="s">
        <v>14</v>
      </c>
      <c r="D110" s="117"/>
      <c r="E110" s="117"/>
      <c r="F110" s="80"/>
      <c r="G110" s="80"/>
      <c r="H110" s="80"/>
      <c r="I110" s="80"/>
      <c r="J110" s="80"/>
    </row>
    <row r="111" spans="1:11" x14ac:dyDescent="0.25">
      <c r="A111" s="105">
        <v>185</v>
      </c>
      <c r="B111" s="106"/>
      <c r="C111" s="140" t="s">
        <v>49</v>
      </c>
      <c r="D111" s="141"/>
      <c r="E111" s="142"/>
      <c r="F111" s="105">
        <v>155</v>
      </c>
      <c r="G111" s="11">
        <v>5.35</v>
      </c>
      <c r="H111" s="11">
        <v>2.75</v>
      </c>
      <c r="I111" s="11">
        <v>31.95</v>
      </c>
      <c r="J111" s="11">
        <v>150.55000000000001</v>
      </c>
    </row>
    <row r="112" spans="1:11" x14ac:dyDescent="0.25">
      <c r="A112" s="101">
        <v>3</v>
      </c>
      <c r="B112" s="102"/>
      <c r="C112" s="122" t="s">
        <v>30</v>
      </c>
      <c r="D112" s="120"/>
      <c r="E112" s="100"/>
      <c r="F112" s="101">
        <v>37</v>
      </c>
      <c r="G112" s="39">
        <v>4.6399999999999997</v>
      </c>
      <c r="H112" s="39">
        <v>5.9</v>
      </c>
      <c r="I112" s="39">
        <v>0</v>
      </c>
      <c r="J112" s="39">
        <v>102.4</v>
      </c>
    </row>
    <row r="113" spans="1:11" x14ac:dyDescent="0.25">
      <c r="A113" s="101">
        <v>392</v>
      </c>
      <c r="B113" s="102"/>
      <c r="C113" s="137" t="s">
        <v>78</v>
      </c>
      <c r="D113" s="138"/>
      <c r="E113" s="139"/>
      <c r="F113" s="101">
        <v>180</v>
      </c>
      <c r="G113" s="24">
        <v>0.5</v>
      </c>
      <c r="H113" s="24">
        <v>0</v>
      </c>
      <c r="I113" s="24">
        <v>8.5</v>
      </c>
      <c r="J113" s="24">
        <v>36</v>
      </c>
    </row>
    <row r="114" spans="1:11" x14ac:dyDescent="0.25">
      <c r="A114" s="105"/>
      <c r="B114" s="106"/>
      <c r="C114" s="5" t="s">
        <v>18</v>
      </c>
      <c r="D114" s="117"/>
      <c r="E114" s="117"/>
      <c r="F114" s="3">
        <f>F111+F112+F113</f>
        <v>372</v>
      </c>
      <c r="G114" s="3">
        <f>G111+G112+G113</f>
        <v>10.489999999999998</v>
      </c>
      <c r="H114" s="3">
        <f>H111+H112+H113</f>
        <v>8.65</v>
      </c>
      <c r="I114" s="3">
        <f>I111+I112+I113</f>
        <v>40.450000000000003</v>
      </c>
      <c r="J114" s="3">
        <f>J111+J112+J113</f>
        <v>288.95000000000005</v>
      </c>
      <c r="K114" s="6">
        <v>280</v>
      </c>
    </row>
    <row r="115" spans="1:11" x14ac:dyDescent="0.25">
      <c r="A115" s="105"/>
      <c r="B115" s="106"/>
      <c r="C115" s="5" t="s">
        <v>19</v>
      </c>
      <c r="D115" s="117"/>
      <c r="E115" s="117"/>
      <c r="F115" s="80"/>
      <c r="G115" s="80"/>
      <c r="H115" s="80"/>
      <c r="I115" s="80"/>
      <c r="J115" s="80"/>
    </row>
    <row r="116" spans="1:11" x14ac:dyDescent="0.25">
      <c r="A116" s="131" t="s">
        <v>105</v>
      </c>
      <c r="B116" s="132"/>
      <c r="C116" s="137" t="s">
        <v>108</v>
      </c>
      <c r="D116" s="138"/>
      <c r="E116" s="139"/>
      <c r="F116" s="131">
        <v>150</v>
      </c>
      <c r="G116" s="14">
        <v>2.6</v>
      </c>
      <c r="H116" s="14">
        <v>0</v>
      </c>
      <c r="I116" s="14">
        <v>4.0999999999999996</v>
      </c>
      <c r="J116" s="14">
        <v>85</v>
      </c>
    </row>
    <row r="117" spans="1:11" x14ac:dyDescent="0.25">
      <c r="A117" s="105"/>
      <c r="B117" s="106"/>
      <c r="C117" s="116"/>
      <c r="D117" s="117"/>
      <c r="E117" s="117"/>
      <c r="F117" s="105"/>
      <c r="G117" s="15"/>
      <c r="H117" s="15"/>
      <c r="I117" s="15"/>
      <c r="J117" s="15"/>
    </row>
    <row r="118" spans="1:11" x14ac:dyDescent="0.25">
      <c r="A118" s="105"/>
      <c r="B118" s="106"/>
      <c r="C118" s="5" t="s">
        <v>18</v>
      </c>
      <c r="D118" s="117"/>
      <c r="E118" s="117"/>
      <c r="F118" s="12">
        <f>F116+F117</f>
        <v>150</v>
      </c>
      <c r="G118" s="12">
        <f t="shared" ref="G118:J118" si="8">G116+G117</f>
        <v>2.6</v>
      </c>
      <c r="H118" s="12">
        <f t="shared" si="8"/>
        <v>0</v>
      </c>
      <c r="I118" s="12">
        <f t="shared" si="8"/>
        <v>4.0999999999999996</v>
      </c>
      <c r="J118" s="12">
        <f t="shared" si="8"/>
        <v>85</v>
      </c>
      <c r="K118" s="6">
        <v>70</v>
      </c>
    </row>
    <row r="119" spans="1:11" x14ac:dyDescent="0.25">
      <c r="A119" s="105"/>
      <c r="B119" s="106"/>
      <c r="C119" s="5" t="s">
        <v>20</v>
      </c>
      <c r="D119" s="117"/>
      <c r="E119" s="117"/>
      <c r="F119" s="80"/>
      <c r="G119" s="80"/>
      <c r="H119" s="80"/>
      <c r="I119" s="80"/>
      <c r="J119" s="80"/>
    </row>
    <row r="120" spans="1:11" x14ac:dyDescent="0.25">
      <c r="A120" s="143" t="s">
        <v>105</v>
      </c>
      <c r="B120" s="144"/>
      <c r="C120" s="140" t="s">
        <v>67</v>
      </c>
      <c r="D120" s="174"/>
      <c r="E120" s="175"/>
      <c r="F120" s="66">
        <v>30</v>
      </c>
      <c r="G120" s="62">
        <v>1.35</v>
      </c>
      <c r="H120" s="62">
        <v>4.16</v>
      </c>
      <c r="I120" s="62">
        <v>12.1</v>
      </c>
      <c r="J120" s="62">
        <v>28.23</v>
      </c>
    </row>
    <row r="121" spans="1:11" x14ac:dyDescent="0.25">
      <c r="A121" s="105">
        <v>98</v>
      </c>
      <c r="B121" s="106"/>
      <c r="C121" s="137" t="s">
        <v>80</v>
      </c>
      <c r="D121" s="138"/>
      <c r="E121" s="139"/>
      <c r="F121" s="11">
        <v>150</v>
      </c>
      <c r="G121" s="16">
        <v>1</v>
      </c>
      <c r="H121" s="16">
        <v>2.9</v>
      </c>
      <c r="I121" s="16">
        <v>3.6</v>
      </c>
      <c r="J121" s="16">
        <v>85.7</v>
      </c>
    </row>
    <row r="122" spans="1:11" x14ac:dyDescent="0.25">
      <c r="A122" s="105">
        <v>276</v>
      </c>
      <c r="B122" s="106"/>
      <c r="C122" s="137" t="s">
        <v>69</v>
      </c>
      <c r="D122" s="138"/>
      <c r="E122" s="139"/>
      <c r="F122" s="11">
        <v>170</v>
      </c>
      <c r="G122" s="16">
        <v>6.9</v>
      </c>
      <c r="H122" s="16">
        <v>8.6999999999999993</v>
      </c>
      <c r="I122" s="16">
        <v>7.48</v>
      </c>
      <c r="J122" s="16">
        <v>206.07</v>
      </c>
    </row>
    <row r="123" spans="1:11" x14ac:dyDescent="0.25">
      <c r="A123" s="101">
        <v>372</v>
      </c>
      <c r="B123" s="102"/>
      <c r="C123" s="137" t="s">
        <v>72</v>
      </c>
      <c r="D123" s="138"/>
      <c r="E123" s="139"/>
      <c r="F123" s="101">
        <v>180</v>
      </c>
      <c r="G123" s="14">
        <v>0.14000000000000001</v>
      </c>
      <c r="H123" s="14">
        <v>1.94</v>
      </c>
      <c r="I123" s="14">
        <v>20.6</v>
      </c>
      <c r="J123" s="14">
        <v>103.14</v>
      </c>
    </row>
    <row r="124" spans="1:11" x14ac:dyDescent="0.25">
      <c r="A124" s="145" t="s">
        <v>104</v>
      </c>
      <c r="B124" s="146"/>
      <c r="C124" s="113" t="s">
        <v>22</v>
      </c>
      <c r="D124" s="114"/>
      <c r="E124" s="115"/>
      <c r="F124" s="159">
        <v>30</v>
      </c>
      <c r="G124" s="149">
        <v>2.2400000000000002</v>
      </c>
      <c r="H124" s="149">
        <v>0.44</v>
      </c>
      <c r="I124" s="151">
        <v>19.760000000000002</v>
      </c>
      <c r="J124" s="151">
        <v>68.97</v>
      </c>
    </row>
    <row r="125" spans="1:11" x14ac:dyDescent="0.25">
      <c r="A125" s="147"/>
      <c r="B125" s="148"/>
      <c r="C125" s="116" t="s">
        <v>23</v>
      </c>
      <c r="D125" s="117"/>
      <c r="E125" s="118"/>
      <c r="F125" s="151"/>
      <c r="G125" s="150"/>
      <c r="H125" s="150"/>
      <c r="I125" s="152"/>
      <c r="J125" s="152"/>
    </row>
    <row r="126" spans="1:11" x14ac:dyDescent="0.25">
      <c r="A126" s="105"/>
      <c r="B126" s="106"/>
      <c r="C126" s="5" t="s">
        <v>18</v>
      </c>
      <c r="D126" s="117"/>
      <c r="E126" s="117"/>
      <c r="F126" s="3">
        <f>F120+F121+F122+F123+F124</f>
        <v>560</v>
      </c>
      <c r="G126" s="3">
        <f t="shared" ref="G126:J126" si="9">G120+G121+G122+G123+G124</f>
        <v>11.63</v>
      </c>
      <c r="H126" s="3">
        <f t="shared" si="9"/>
        <v>18.14</v>
      </c>
      <c r="I126" s="3">
        <f t="shared" si="9"/>
        <v>63.540000000000006</v>
      </c>
      <c r="J126" s="3">
        <f t="shared" si="9"/>
        <v>492.11</v>
      </c>
      <c r="K126" s="6">
        <v>490</v>
      </c>
    </row>
    <row r="127" spans="1:11" x14ac:dyDescent="0.25">
      <c r="A127" s="105"/>
      <c r="B127" s="106"/>
      <c r="C127" s="153" t="s">
        <v>24</v>
      </c>
      <c r="D127" s="154"/>
      <c r="E127" s="155"/>
      <c r="F127" s="80"/>
      <c r="G127" s="80"/>
      <c r="H127" s="80"/>
      <c r="I127" s="80"/>
      <c r="J127" s="80"/>
    </row>
    <row r="128" spans="1:11" x14ac:dyDescent="0.25">
      <c r="A128" s="101">
        <v>298</v>
      </c>
      <c r="B128" s="102"/>
      <c r="C128" s="137" t="s">
        <v>112</v>
      </c>
      <c r="D128" s="138"/>
      <c r="E128" s="139"/>
      <c r="F128" s="63">
        <v>50</v>
      </c>
      <c r="G128" s="64">
        <v>13.9</v>
      </c>
      <c r="H128" s="64">
        <v>14.14</v>
      </c>
      <c r="I128" s="64">
        <v>3.3</v>
      </c>
      <c r="J128" s="64">
        <v>251.9</v>
      </c>
    </row>
    <row r="129" spans="1:11" x14ac:dyDescent="0.25">
      <c r="A129" s="133">
        <v>317</v>
      </c>
      <c r="B129" s="134"/>
      <c r="C129" s="137" t="s">
        <v>61</v>
      </c>
      <c r="D129" s="167"/>
      <c r="E129" s="168"/>
      <c r="F129" s="133">
        <v>120</v>
      </c>
      <c r="G129" s="70">
        <v>2.4</v>
      </c>
      <c r="H129" s="70">
        <v>3.7</v>
      </c>
      <c r="I129" s="70">
        <v>16</v>
      </c>
      <c r="J129" s="70">
        <v>134.6</v>
      </c>
    </row>
    <row r="130" spans="1:11" ht="17.25" customHeight="1" x14ac:dyDescent="0.25">
      <c r="A130" s="145" t="s">
        <v>104</v>
      </c>
      <c r="B130" s="146"/>
      <c r="C130" s="113" t="s">
        <v>22</v>
      </c>
      <c r="D130" s="114"/>
      <c r="E130" s="115"/>
      <c r="F130" s="159">
        <v>30</v>
      </c>
      <c r="G130" s="149">
        <v>2.2400000000000002</v>
      </c>
      <c r="H130" s="149">
        <v>0.44</v>
      </c>
      <c r="I130" s="151">
        <v>19.760000000000002</v>
      </c>
      <c r="J130" s="151">
        <v>68.97</v>
      </c>
    </row>
    <row r="131" spans="1:11" x14ac:dyDescent="0.25">
      <c r="A131" s="147"/>
      <c r="B131" s="148"/>
      <c r="C131" s="116" t="s">
        <v>23</v>
      </c>
      <c r="D131" s="117"/>
      <c r="E131" s="118"/>
      <c r="F131" s="151"/>
      <c r="G131" s="150"/>
      <c r="H131" s="150"/>
      <c r="I131" s="152"/>
      <c r="J131" s="152"/>
    </row>
    <row r="132" spans="1:11" x14ac:dyDescent="0.25">
      <c r="A132" s="101">
        <v>393</v>
      </c>
      <c r="B132" s="102"/>
      <c r="C132" s="140" t="s">
        <v>25</v>
      </c>
      <c r="D132" s="141"/>
      <c r="E132" s="142"/>
      <c r="F132" s="101">
        <v>200</v>
      </c>
      <c r="G132" s="40">
        <v>3.6</v>
      </c>
      <c r="H132" s="40">
        <v>0</v>
      </c>
      <c r="I132" s="40">
        <v>29.2</v>
      </c>
      <c r="J132" s="40">
        <v>41.6</v>
      </c>
    </row>
    <row r="133" spans="1:11" x14ac:dyDescent="0.25">
      <c r="A133" s="105"/>
      <c r="B133" s="106"/>
      <c r="C133" s="5" t="s">
        <v>18</v>
      </c>
      <c r="D133" s="117"/>
      <c r="E133" s="117"/>
      <c r="F133" s="3">
        <f>F128+F129+F130+F132</f>
        <v>400</v>
      </c>
      <c r="G133" s="3">
        <f>G128+G129+G131</f>
        <v>16.3</v>
      </c>
      <c r="H133" s="3">
        <f t="shared" ref="H133:I133" si="10">H128+H129+H131</f>
        <v>17.84</v>
      </c>
      <c r="I133" s="3">
        <f t="shared" si="10"/>
        <v>19.3</v>
      </c>
      <c r="J133" s="3">
        <f>J128+J129+J130+J132</f>
        <v>497.07000000000005</v>
      </c>
      <c r="K133" s="6">
        <v>350</v>
      </c>
    </row>
    <row r="134" spans="1:11" x14ac:dyDescent="0.25">
      <c r="A134" s="105"/>
      <c r="B134" s="106"/>
      <c r="C134" s="5" t="s">
        <v>27</v>
      </c>
      <c r="D134" s="117"/>
      <c r="E134" s="117"/>
      <c r="F134" s="3">
        <f>F114+F118+F126+F133</f>
        <v>1482</v>
      </c>
      <c r="G134" s="3">
        <f>G114+G118+G126+G133</f>
        <v>41.019999999999996</v>
      </c>
      <c r="H134" s="3">
        <f>H114+H118+H126+H133</f>
        <v>44.629999999999995</v>
      </c>
      <c r="I134" s="3">
        <f>I114+I118+I126+I133</f>
        <v>127.39</v>
      </c>
      <c r="J134" s="3">
        <f>J114+J118+J126+J133</f>
        <v>1363.13</v>
      </c>
    </row>
    <row r="135" spans="1:11" x14ac:dyDescent="0.25">
      <c r="A135" s="105"/>
      <c r="B135" s="102"/>
      <c r="C135" s="107"/>
      <c r="D135" s="108"/>
      <c r="E135" s="109"/>
      <c r="F135" s="4"/>
      <c r="G135" s="28"/>
      <c r="H135" s="28"/>
      <c r="I135" s="28"/>
      <c r="J135" s="4"/>
    </row>
    <row r="137" spans="1:11" x14ac:dyDescent="0.25">
      <c r="C137" s="29"/>
      <c r="D137" s="29"/>
      <c r="E137" s="29"/>
      <c r="F137" s="29"/>
      <c r="G137" s="29"/>
      <c r="H137" s="29"/>
      <c r="I137" s="29"/>
    </row>
    <row r="138" spans="1:11" x14ac:dyDescent="0.25">
      <c r="C138" s="29"/>
      <c r="D138" s="29"/>
      <c r="E138" s="29"/>
      <c r="F138" s="29"/>
      <c r="G138" s="29"/>
      <c r="H138" s="29"/>
      <c r="I138" s="29"/>
    </row>
    <row r="139" spans="1:11" x14ac:dyDescent="0.25">
      <c r="C139" s="30"/>
      <c r="D139" s="29"/>
      <c r="E139" s="29"/>
      <c r="F139" s="29"/>
      <c r="G139" s="29"/>
      <c r="H139" s="29"/>
      <c r="I139" s="29"/>
    </row>
    <row r="140" spans="1:11" x14ac:dyDescent="0.25">
      <c r="C140" s="30"/>
      <c r="H140" s="29"/>
      <c r="I140" s="29"/>
    </row>
    <row r="141" spans="1:11" x14ac:dyDescent="0.25">
      <c r="C141" s="30"/>
      <c r="I141" s="29"/>
    </row>
    <row r="143" spans="1:11" x14ac:dyDescent="0.25">
      <c r="C143" s="30"/>
      <c r="G143" s="29"/>
      <c r="I143" s="29"/>
    </row>
    <row r="144" spans="1:11" x14ac:dyDescent="0.25">
      <c r="C144" s="30"/>
      <c r="G144" s="29"/>
      <c r="I144" s="29"/>
    </row>
    <row r="145" spans="3:10" x14ac:dyDescent="0.25">
      <c r="C145" s="29"/>
      <c r="D145" s="29"/>
      <c r="E145" s="29"/>
      <c r="F145" s="29"/>
      <c r="G145" s="29"/>
      <c r="H145" s="29"/>
      <c r="I145" s="29"/>
      <c r="J145" s="29"/>
    </row>
    <row r="146" spans="3:10" x14ac:dyDescent="0.25">
      <c r="C146" s="29"/>
      <c r="D146" s="29"/>
      <c r="E146" s="29"/>
      <c r="F146" s="29"/>
      <c r="G146" s="29"/>
      <c r="H146" s="29"/>
      <c r="I146" s="29"/>
      <c r="J146" s="29"/>
    </row>
    <row r="147" spans="3:10" x14ac:dyDescent="0.25">
      <c r="C147" s="29"/>
      <c r="D147" s="29"/>
      <c r="E147" s="29"/>
      <c r="F147" s="29"/>
      <c r="G147" s="29"/>
      <c r="H147" s="29"/>
      <c r="I147" s="29"/>
      <c r="J147" s="29"/>
    </row>
  </sheetData>
  <mergeCells count="98">
    <mergeCell ref="A120:B120"/>
    <mergeCell ref="A99:B100"/>
    <mergeCell ref="C96:E96"/>
    <mergeCell ref="C94:E94"/>
    <mergeCell ref="A94:B94"/>
    <mergeCell ref="C102:E102"/>
    <mergeCell ref="H130:H131"/>
    <mergeCell ref="I130:I131"/>
    <mergeCell ref="J130:J131"/>
    <mergeCell ref="A124:B125"/>
    <mergeCell ref="F124:F125"/>
    <mergeCell ref="C127:E127"/>
    <mergeCell ref="C128:E128"/>
    <mergeCell ref="I124:I125"/>
    <mergeCell ref="F130:F131"/>
    <mergeCell ref="G130:G131"/>
    <mergeCell ref="A130:B131"/>
    <mergeCell ref="C129:E129"/>
    <mergeCell ref="C85:E85"/>
    <mergeCell ref="C95:E95"/>
    <mergeCell ref="C87:E87"/>
    <mergeCell ref="C72:E72"/>
    <mergeCell ref="C77:E77"/>
    <mergeCell ref="C76:E76"/>
    <mergeCell ref="C78:E78"/>
    <mergeCell ref="F51:F52"/>
    <mergeCell ref="J124:J125"/>
    <mergeCell ref="G124:G125"/>
    <mergeCell ref="H124:H125"/>
    <mergeCell ref="I99:I100"/>
    <mergeCell ref="J99:J100"/>
    <mergeCell ref="F73:F74"/>
    <mergeCell ref="G99:G100"/>
    <mergeCell ref="H99:H100"/>
    <mergeCell ref="F99:F100"/>
    <mergeCell ref="F18:F19"/>
    <mergeCell ref="C48:E48"/>
    <mergeCell ref="G44:G45"/>
    <mergeCell ref="F44:F45"/>
    <mergeCell ref="C22:E22"/>
    <mergeCell ref="C42:E42"/>
    <mergeCell ref="C41:E41"/>
    <mergeCell ref="C39:E39"/>
    <mergeCell ref="C40:E40"/>
    <mergeCell ref="C32:E32"/>
    <mergeCell ref="C30:E30"/>
    <mergeCell ref="C35:E35"/>
    <mergeCell ref="J18:J19"/>
    <mergeCell ref="G73:G74"/>
    <mergeCell ref="H73:H74"/>
    <mergeCell ref="I73:I74"/>
    <mergeCell ref="J73:J74"/>
    <mergeCell ref="H44:H45"/>
    <mergeCell ref="H51:H52"/>
    <mergeCell ref="I51:I52"/>
    <mergeCell ref="J51:J52"/>
    <mergeCell ref="J44:J45"/>
    <mergeCell ref="G51:G52"/>
    <mergeCell ref="I44:I45"/>
    <mergeCell ref="G18:G19"/>
    <mergeCell ref="H18:H19"/>
    <mergeCell ref="I18:I19"/>
    <mergeCell ref="A14:B14"/>
    <mergeCell ref="C14:E14"/>
    <mergeCell ref="C16:E16"/>
    <mergeCell ref="A18:B19"/>
    <mergeCell ref="C15:E15"/>
    <mergeCell ref="A73:B74"/>
    <mergeCell ref="A44:B45"/>
    <mergeCell ref="A30:B30"/>
    <mergeCell ref="C68:E68"/>
    <mergeCell ref="C47:E47"/>
    <mergeCell ref="C49:E49"/>
    <mergeCell ref="A68:B68"/>
    <mergeCell ref="A50:B50"/>
    <mergeCell ref="C50:E50"/>
    <mergeCell ref="C53:E53"/>
    <mergeCell ref="A51:B52"/>
    <mergeCell ref="C59:E59"/>
    <mergeCell ref="C64:E64"/>
    <mergeCell ref="C69:E69"/>
    <mergeCell ref="C70:E70"/>
    <mergeCell ref="C132:E132"/>
    <mergeCell ref="C71:E71"/>
    <mergeCell ref="C5:E5"/>
    <mergeCell ref="C122:E122"/>
    <mergeCell ref="C97:E97"/>
    <mergeCell ref="C121:E121"/>
    <mergeCell ref="C123:E123"/>
    <mergeCell ref="C113:E113"/>
    <mergeCell ref="C120:E120"/>
    <mergeCell ref="C103:E103"/>
    <mergeCell ref="C111:E111"/>
    <mergeCell ref="C105:E105"/>
    <mergeCell ref="C79:E79"/>
    <mergeCell ref="C116:E116"/>
    <mergeCell ref="C7:E7"/>
    <mergeCell ref="C21:E2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zoomScale="130" zoomScaleNormal="130" workbookViewId="0">
      <selection activeCell="M6" sqref="M6"/>
    </sheetView>
  </sheetViews>
  <sheetFormatPr defaultRowHeight="15" x14ac:dyDescent="0.25"/>
  <cols>
    <col min="1" max="1" width="5.7109375" style="6" customWidth="1"/>
    <col min="2" max="2" width="0.7109375" style="6" hidden="1" customWidth="1"/>
    <col min="3" max="4" width="9.140625" style="6"/>
    <col min="5" max="5" width="11.140625" style="6" customWidth="1"/>
    <col min="6" max="6" width="8.28515625" style="6" customWidth="1"/>
    <col min="7" max="8" width="8.5703125" style="6" customWidth="1"/>
    <col min="9" max="9" width="7.28515625" style="6" customWidth="1"/>
    <col min="10" max="10" width="7.7109375" style="6" customWidth="1"/>
    <col min="11" max="16384" width="9.140625" style="6"/>
  </cols>
  <sheetData>
    <row r="1" spans="1:11" x14ac:dyDescent="0.25">
      <c r="A1" s="176" t="s">
        <v>0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1" x14ac:dyDescent="0.25">
      <c r="A2" s="177"/>
      <c r="B2" s="177"/>
      <c r="C2" s="177"/>
      <c r="D2" s="177"/>
      <c r="E2" s="177"/>
      <c r="F2" s="177"/>
      <c r="G2" s="177"/>
      <c r="H2" s="177"/>
      <c r="I2" s="177"/>
      <c r="J2" s="177"/>
    </row>
    <row r="3" spans="1:11" x14ac:dyDescent="0.25">
      <c r="A3" s="6" t="s">
        <v>70</v>
      </c>
    </row>
    <row r="4" spans="1:11" x14ac:dyDescent="0.25">
      <c r="A4" s="178" t="s">
        <v>2</v>
      </c>
      <c r="B4" s="179"/>
      <c r="C4" s="31" t="s">
        <v>3</v>
      </c>
      <c r="D4" s="31"/>
      <c r="E4" s="31"/>
      <c r="F4" s="31" t="s">
        <v>4</v>
      </c>
      <c r="G4" s="31" t="s">
        <v>5</v>
      </c>
      <c r="H4" s="31"/>
      <c r="I4" s="32"/>
      <c r="J4" s="33" t="s">
        <v>6</v>
      </c>
    </row>
    <row r="5" spans="1:11" x14ac:dyDescent="0.25">
      <c r="A5" s="153" t="s">
        <v>7</v>
      </c>
      <c r="B5" s="155"/>
      <c r="C5" s="153" t="s">
        <v>8</v>
      </c>
      <c r="D5" s="154"/>
      <c r="E5" s="155"/>
      <c r="F5" s="31"/>
      <c r="G5" s="3" t="s">
        <v>9</v>
      </c>
      <c r="H5" s="3" t="s">
        <v>10</v>
      </c>
      <c r="I5" s="121" t="s">
        <v>11</v>
      </c>
      <c r="J5" s="34" t="s">
        <v>12</v>
      </c>
    </row>
    <row r="6" spans="1:11" x14ac:dyDescent="0.25">
      <c r="A6" s="140"/>
      <c r="B6" s="142"/>
      <c r="C6" s="166" t="s">
        <v>13</v>
      </c>
      <c r="D6" s="154"/>
      <c r="E6" s="155"/>
      <c r="F6" s="21"/>
      <c r="G6" s="21"/>
      <c r="H6" s="21"/>
      <c r="I6" s="110"/>
      <c r="J6" s="35"/>
    </row>
    <row r="7" spans="1:11" x14ac:dyDescent="0.25">
      <c r="A7" s="140"/>
      <c r="B7" s="142"/>
      <c r="C7" s="153" t="s">
        <v>14</v>
      </c>
      <c r="D7" s="154"/>
      <c r="E7" s="155"/>
      <c r="F7" s="21"/>
      <c r="G7" s="22"/>
      <c r="H7" s="22"/>
      <c r="I7" s="22"/>
      <c r="J7" s="36"/>
    </row>
    <row r="8" spans="1:11" x14ac:dyDescent="0.25">
      <c r="A8" s="143">
        <v>185</v>
      </c>
      <c r="B8" s="144"/>
      <c r="C8" s="137" t="s">
        <v>15</v>
      </c>
      <c r="D8" s="138"/>
      <c r="E8" s="139"/>
      <c r="F8" s="101">
        <v>165</v>
      </c>
      <c r="G8" s="11">
        <v>5.4</v>
      </c>
      <c r="H8" s="11">
        <v>5.22</v>
      </c>
      <c r="I8" s="11">
        <v>26.28</v>
      </c>
      <c r="J8" s="11">
        <v>208.17</v>
      </c>
    </row>
    <row r="9" spans="1:11" x14ac:dyDescent="0.25">
      <c r="A9" s="124" t="s">
        <v>104</v>
      </c>
      <c r="B9" s="102"/>
      <c r="C9" s="137" t="s">
        <v>59</v>
      </c>
      <c r="D9" s="138"/>
      <c r="E9" s="139"/>
      <c r="F9" s="26">
        <v>40</v>
      </c>
      <c r="G9" s="27">
        <v>2.46</v>
      </c>
      <c r="H9" s="27">
        <v>6.08</v>
      </c>
      <c r="I9" s="27">
        <v>14.7</v>
      </c>
      <c r="J9" s="27">
        <v>117</v>
      </c>
    </row>
    <row r="10" spans="1:11" x14ac:dyDescent="0.25">
      <c r="A10" s="143">
        <v>392</v>
      </c>
      <c r="B10" s="144"/>
      <c r="C10" s="140" t="s">
        <v>17</v>
      </c>
      <c r="D10" s="141"/>
      <c r="E10" s="142"/>
      <c r="F10" s="101">
        <v>200</v>
      </c>
      <c r="G10" s="11">
        <v>0.5</v>
      </c>
      <c r="H10" s="11">
        <v>0</v>
      </c>
      <c r="I10" s="11">
        <v>8.5</v>
      </c>
      <c r="J10" s="11">
        <v>36</v>
      </c>
    </row>
    <row r="11" spans="1:11" x14ac:dyDescent="0.25">
      <c r="A11" s="143"/>
      <c r="B11" s="144"/>
      <c r="C11" s="153" t="s">
        <v>18</v>
      </c>
      <c r="D11" s="154"/>
      <c r="E11" s="155"/>
      <c r="F11" s="121">
        <f>F8+F9+F10</f>
        <v>405</v>
      </c>
      <c r="G11" s="19">
        <f>G8+G9+G10</f>
        <v>8.36</v>
      </c>
      <c r="H11" s="19">
        <f>H8+H9+H10</f>
        <v>11.3</v>
      </c>
      <c r="I11" s="19">
        <f>I8+I9+I10</f>
        <v>49.480000000000004</v>
      </c>
      <c r="J11" s="19">
        <f>J8+J9+J10</f>
        <v>361.16999999999996</v>
      </c>
      <c r="K11" s="6">
        <v>360</v>
      </c>
    </row>
    <row r="12" spans="1:11" x14ac:dyDescent="0.25">
      <c r="A12" s="101"/>
      <c r="B12" s="102"/>
      <c r="C12" s="107" t="s">
        <v>19</v>
      </c>
      <c r="D12" s="108"/>
      <c r="E12" s="109"/>
      <c r="F12" s="101"/>
      <c r="G12" s="37"/>
      <c r="H12" s="37"/>
      <c r="I12" s="37"/>
      <c r="J12" s="37"/>
    </row>
    <row r="13" spans="1:11" x14ac:dyDescent="0.25">
      <c r="A13" s="126" t="s">
        <v>105</v>
      </c>
      <c r="B13" s="102"/>
      <c r="C13" s="140" t="s">
        <v>108</v>
      </c>
      <c r="D13" s="141"/>
      <c r="E13" s="142"/>
      <c r="F13" s="101">
        <v>180</v>
      </c>
      <c r="G13" s="14">
        <v>3.15</v>
      </c>
      <c r="H13" s="14">
        <v>0.3</v>
      </c>
      <c r="I13" s="14">
        <v>4.93</v>
      </c>
      <c r="J13" s="14">
        <v>103</v>
      </c>
    </row>
    <row r="14" spans="1:11" x14ac:dyDescent="0.25">
      <c r="A14" s="101"/>
      <c r="B14" s="102"/>
      <c r="C14" s="98"/>
      <c r="D14" s="108"/>
      <c r="E14" s="109"/>
      <c r="F14" s="101"/>
      <c r="G14" s="14"/>
      <c r="H14" s="14"/>
      <c r="I14" s="14"/>
      <c r="J14" s="14"/>
    </row>
    <row r="15" spans="1:11" x14ac:dyDescent="0.25">
      <c r="A15" s="101"/>
      <c r="B15" s="102"/>
      <c r="C15" s="107" t="s">
        <v>18</v>
      </c>
      <c r="D15" s="108"/>
      <c r="E15" s="109"/>
      <c r="F15" s="121">
        <f>F13+F14</f>
        <v>180</v>
      </c>
      <c r="G15" s="121">
        <f t="shared" ref="G15:J15" si="0">G13+G14</f>
        <v>3.15</v>
      </c>
      <c r="H15" s="121">
        <f t="shared" si="0"/>
        <v>0.3</v>
      </c>
      <c r="I15" s="121">
        <f t="shared" si="0"/>
        <v>4.93</v>
      </c>
      <c r="J15" s="121">
        <f t="shared" si="0"/>
        <v>103</v>
      </c>
      <c r="K15" s="6">
        <v>90</v>
      </c>
    </row>
    <row r="16" spans="1:11" x14ac:dyDescent="0.25">
      <c r="A16" s="143"/>
      <c r="B16" s="144"/>
      <c r="C16" s="153" t="s">
        <v>20</v>
      </c>
      <c r="D16" s="141"/>
      <c r="E16" s="142"/>
      <c r="F16" s="101"/>
      <c r="G16" s="38"/>
      <c r="H16" s="38"/>
      <c r="I16" s="38"/>
      <c r="J16" s="38"/>
    </row>
    <row r="17" spans="1:11" x14ac:dyDescent="0.25">
      <c r="A17" s="143" t="s">
        <v>105</v>
      </c>
      <c r="B17" s="144"/>
      <c r="C17" s="140" t="s">
        <v>76</v>
      </c>
      <c r="D17" s="141"/>
      <c r="E17" s="142"/>
      <c r="F17" s="101">
        <v>50</v>
      </c>
      <c r="G17" s="24">
        <v>0.75</v>
      </c>
      <c r="H17" s="24">
        <v>2.2999999999999998</v>
      </c>
      <c r="I17" s="24">
        <v>6.73</v>
      </c>
      <c r="J17" s="24">
        <v>31.3</v>
      </c>
    </row>
    <row r="18" spans="1:11" x14ac:dyDescent="0.25">
      <c r="A18" s="105">
        <v>82</v>
      </c>
      <c r="B18" s="106"/>
      <c r="C18" s="140" t="s">
        <v>81</v>
      </c>
      <c r="D18" s="141"/>
      <c r="E18" s="142"/>
      <c r="F18" s="101">
        <v>180</v>
      </c>
      <c r="G18" s="15">
        <v>1.9</v>
      </c>
      <c r="H18" s="15">
        <v>2.04</v>
      </c>
      <c r="I18" s="15">
        <v>12.3</v>
      </c>
      <c r="J18" s="15">
        <v>75.42</v>
      </c>
    </row>
    <row r="19" spans="1:11" x14ac:dyDescent="0.25">
      <c r="A19" s="103">
        <v>317</v>
      </c>
      <c r="B19" s="104"/>
      <c r="C19" s="113" t="s">
        <v>56</v>
      </c>
      <c r="D19" s="114"/>
      <c r="E19" s="115"/>
      <c r="F19" s="101">
        <v>130</v>
      </c>
      <c r="G19" s="11">
        <v>3.7</v>
      </c>
      <c r="H19" s="11">
        <v>5.4</v>
      </c>
      <c r="I19" s="11">
        <v>18.399999999999999</v>
      </c>
      <c r="J19" s="11">
        <v>145.80000000000001</v>
      </c>
    </row>
    <row r="20" spans="1:11" x14ac:dyDescent="0.25">
      <c r="A20" s="143" t="s">
        <v>105</v>
      </c>
      <c r="B20" s="144"/>
      <c r="C20" s="140" t="s">
        <v>87</v>
      </c>
      <c r="D20" s="141"/>
      <c r="E20" s="142"/>
      <c r="F20" s="101">
        <v>80</v>
      </c>
      <c r="G20" s="24">
        <v>16.559999999999999</v>
      </c>
      <c r="H20" s="24">
        <v>4.46</v>
      </c>
      <c r="I20" s="24">
        <v>34.56</v>
      </c>
      <c r="J20" s="24">
        <v>211</v>
      </c>
    </row>
    <row r="21" spans="1:11" x14ac:dyDescent="0.25">
      <c r="A21" s="103">
        <v>372</v>
      </c>
      <c r="B21" s="104"/>
      <c r="C21" s="113" t="s">
        <v>21</v>
      </c>
      <c r="D21" s="114"/>
      <c r="E21" s="115"/>
      <c r="F21" s="103">
        <v>180</v>
      </c>
      <c r="G21" s="70">
        <v>0.14000000000000001</v>
      </c>
      <c r="H21" s="70">
        <v>1.94</v>
      </c>
      <c r="I21" s="70">
        <v>20.6</v>
      </c>
      <c r="J21" s="70">
        <v>103.14</v>
      </c>
    </row>
    <row r="22" spans="1:11" ht="15" customHeight="1" x14ac:dyDescent="0.25">
      <c r="A22" s="145" t="s">
        <v>104</v>
      </c>
      <c r="B22" s="146"/>
      <c r="C22" s="113" t="s">
        <v>22</v>
      </c>
      <c r="D22" s="114"/>
      <c r="E22" s="115"/>
      <c r="F22" s="159">
        <v>30</v>
      </c>
      <c r="G22" s="149">
        <v>2.2400000000000002</v>
      </c>
      <c r="H22" s="149">
        <v>0.44</v>
      </c>
      <c r="I22" s="151">
        <v>19.760000000000002</v>
      </c>
      <c r="J22" s="151">
        <v>68.97</v>
      </c>
    </row>
    <row r="23" spans="1:11" x14ac:dyDescent="0.25">
      <c r="A23" s="147"/>
      <c r="B23" s="148"/>
      <c r="C23" s="116" t="s">
        <v>23</v>
      </c>
      <c r="D23" s="117"/>
      <c r="E23" s="118"/>
      <c r="F23" s="151"/>
      <c r="G23" s="150"/>
      <c r="H23" s="150"/>
      <c r="I23" s="152"/>
      <c r="J23" s="152"/>
    </row>
    <row r="24" spans="1:11" x14ac:dyDescent="0.25">
      <c r="A24" s="143"/>
      <c r="B24" s="144"/>
      <c r="C24" s="153" t="s">
        <v>18</v>
      </c>
      <c r="D24" s="154"/>
      <c r="E24" s="155"/>
      <c r="F24" s="121">
        <f>F17+F18+F19+F20+F21+F22</f>
        <v>650</v>
      </c>
      <c r="G24" s="121">
        <f t="shared" ref="G24:J24" si="1">G17+G18+G19+G20+G21+G22</f>
        <v>25.29</v>
      </c>
      <c r="H24" s="121">
        <f t="shared" si="1"/>
        <v>16.580000000000002</v>
      </c>
      <c r="I24" s="121">
        <f t="shared" si="1"/>
        <v>112.35000000000001</v>
      </c>
      <c r="J24" s="121">
        <f t="shared" si="1"/>
        <v>635.63</v>
      </c>
      <c r="K24" s="6">
        <v>630</v>
      </c>
    </row>
    <row r="25" spans="1:11" x14ac:dyDescent="0.25">
      <c r="A25" s="143"/>
      <c r="B25" s="144"/>
      <c r="C25" s="153" t="s">
        <v>24</v>
      </c>
      <c r="D25" s="154"/>
      <c r="E25" s="155"/>
      <c r="F25" s="21"/>
      <c r="G25" s="36"/>
      <c r="H25" s="36"/>
      <c r="I25" s="36"/>
      <c r="J25" s="36"/>
    </row>
    <row r="26" spans="1:11" x14ac:dyDescent="0.25">
      <c r="A26" s="101">
        <v>185</v>
      </c>
      <c r="B26" s="102"/>
      <c r="C26" s="110" t="s">
        <v>39</v>
      </c>
      <c r="D26" s="111"/>
      <c r="E26" s="112"/>
      <c r="F26" s="101">
        <v>200</v>
      </c>
      <c r="G26" s="24">
        <v>63.8</v>
      </c>
      <c r="H26" s="24">
        <v>5.8</v>
      </c>
      <c r="I26" s="24">
        <v>39.5</v>
      </c>
      <c r="J26" s="24">
        <v>352</v>
      </c>
    </row>
    <row r="27" spans="1:11" x14ac:dyDescent="0.25">
      <c r="A27" s="101">
        <v>393</v>
      </c>
      <c r="B27" s="102"/>
      <c r="C27" s="140" t="s">
        <v>25</v>
      </c>
      <c r="D27" s="141"/>
      <c r="E27" s="142"/>
      <c r="F27" s="101">
        <v>222</v>
      </c>
      <c r="G27" s="40">
        <v>3.6</v>
      </c>
      <c r="H27" s="40">
        <v>0</v>
      </c>
      <c r="I27" s="40">
        <v>29.2</v>
      </c>
      <c r="J27" s="40">
        <v>41.6</v>
      </c>
    </row>
    <row r="28" spans="1:11" x14ac:dyDescent="0.25">
      <c r="A28" s="124" t="s">
        <v>104</v>
      </c>
      <c r="B28" s="102"/>
      <c r="C28" s="98" t="s">
        <v>26</v>
      </c>
      <c r="D28" s="99"/>
      <c r="E28" s="100"/>
      <c r="F28" s="101">
        <v>30</v>
      </c>
      <c r="G28" s="11">
        <v>3.15</v>
      </c>
      <c r="H28" s="11">
        <v>0.45</v>
      </c>
      <c r="I28" s="11">
        <v>14.49</v>
      </c>
      <c r="J28" s="11">
        <v>70.14</v>
      </c>
    </row>
    <row r="29" spans="1:11" x14ac:dyDescent="0.25">
      <c r="A29" s="143"/>
      <c r="B29" s="144"/>
      <c r="C29" s="153" t="s">
        <v>18</v>
      </c>
      <c r="D29" s="154"/>
      <c r="E29" s="155"/>
      <c r="F29" s="121">
        <f>F26+F27+F28</f>
        <v>452</v>
      </c>
      <c r="G29" s="121">
        <f t="shared" ref="G29:J29" si="2">G26+G27+G28</f>
        <v>70.55</v>
      </c>
      <c r="H29" s="121">
        <f t="shared" si="2"/>
        <v>6.25</v>
      </c>
      <c r="I29" s="121">
        <f t="shared" si="2"/>
        <v>83.19</v>
      </c>
      <c r="J29" s="121">
        <f t="shared" si="2"/>
        <v>463.74</v>
      </c>
      <c r="K29" s="6">
        <v>450</v>
      </c>
    </row>
    <row r="30" spans="1:11" x14ac:dyDescent="0.25">
      <c r="A30" s="101"/>
      <c r="B30" s="102"/>
      <c r="C30" s="107" t="s">
        <v>27</v>
      </c>
      <c r="D30" s="99"/>
      <c r="E30" s="100"/>
      <c r="F30" s="121">
        <f>F11+F15+F24+F29</f>
        <v>1687</v>
      </c>
      <c r="G30" s="19">
        <f>G11+G15+G24+G29</f>
        <v>107.35</v>
      </c>
      <c r="H30" s="19">
        <f>H11+H15+H24+H29</f>
        <v>34.430000000000007</v>
      </c>
      <c r="I30" s="19">
        <f>I11+I15+I24+I29</f>
        <v>249.95000000000002</v>
      </c>
      <c r="J30" s="19">
        <f>J11+J15+J24+J29</f>
        <v>1563.54</v>
      </c>
    </row>
    <row r="31" spans="1:11" x14ac:dyDescent="0.25">
      <c r="A31" s="101"/>
      <c r="B31" s="102"/>
      <c r="C31" s="107"/>
      <c r="D31" s="99"/>
      <c r="E31" s="100"/>
      <c r="F31" s="121"/>
      <c r="G31" s="19"/>
      <c r="H31" s="19"/>
      <c r="I31" s="19"/>
      <c r="J31" s="19"/>
    </row>
    <row r="32" spans="1:11" x14ac:dyDescent="0.25">
      <c r="A32" s="143"/>
      <c r="B32" s="144"/>
      <c r="C32" s="166" t="s">
        <v>28</v>
      </c>
      <c r="D32" s="154"/>
      <c r="E32" s="155"/>
      <c r="F32" s="80"/>
      <c r="G32" s="80"/>
      <c r="H32" s="80"/>
      <c r="I32" s="80"/>
      <c r="J32" s="80"/>
    </row>
    <row r="33" spans="1:11" x14ac:dyDescent="0.25">
      <c r="A33" s="143"/>
      <c r="B33" s="144"/>
      <c r="C33" s="153" t="s">
        <v>14</v>
      </c>
      <c r="D33" s="154"/>
      <c r="E33" s="155"/>
      <c r="F33" s="80"/>
      <c r="G33" s="9"/>
      <c r="H33" s="9"/>
      <c r="I33" s="9"/>
      <c r="J33" s="9"/>
    </row>
    <row r="34" spans="1:11" x14ac:dyDescent="0.25">
      <c r="A34" s="105">
        <v>185</v>
      </c>
      <c r="B34" s="106"/>
      <c r="C34" s="116" t="s">
        <v>29</v>
      </c>
      <c r="D34" s="1"/>
      <c r="E34" s="84"/>
      <c r="F34" s="105">
        <v>165</v>
      </c>
      <c r="G34" s="14">
        <v>8.0500000000000007</v>
      </c>
      <c r="H34" s="14">
        <v>9.7100000000000009</v>
      </c>
      <c r="I34" s="14">
        <v>32.979999999999997</v>
      </c>
      <c r="J34" s="14">
        <v>158.30000000000001</v>
      </c>
    </row>
    <row r="35" spans="1:11" x14ac:dyDescent="0.25">
      <c r="A35" s="101">
        <v>3</v>
      </c>
      <c r="B35" s="102"/>
      <c r="C35" s="122" t="s">
        <v>30</v>
      </c>
      <c r="D35" s="120"/>
      <c r="E35" s="100"/>
      <c r="F35" s="101">
        <v>37</v>
      </c>
      <c r="G35" s="39">
        <v>4.6399999999999997</v>
      </c>
      <c r="H35" s="39">
        <v>5.9</v>
      </c>
      <c r="I35" s="39">
        <v>0</v>
      </c>
      <c r="J35" s="39">
        <v>102.4</v>
      </c>
    </row>
    <row r="36" spans="1:11" x14ac:dyDescent="0.25">
      <c r="A36" s="101">
        <v>397</v>
      </c>
      <c r="B36" s="102"/>
      <c r="C36" s="140" t="s">
        <v>31</v>
      </c>
      <c r="D36" s="141"/>
      <c r="E36" s="142"/>
      <c r="F36" s="101">
        <v>200</v>
      </c>
      <c r="G36" s="14">
        <v>3.04</v>
      </c>
      <c r="H36" s="14">
        <v>0.6</v>
      </c>
      <c r="I36" s="14">
        <v>23.4</v>
      </c>
      <c r="J36" s="14">
        <v>112.6</v>
      </c>
    </row>
    <row r="37" spans="1:11" x14ac:dyDescent="0.25">
      <c r="A37" s="101"/>
      <c r="B37" s="102"/>
      <c r="C37" s="107" t="s">
        <v>18</v>
      </c>
      <c r="D37" s="99"/>
      <c r="E37" s="100"/>
      <c r="F37" s="121">
        <f>F34+F35+F36</f>
        <v>402</v>
      </c>
      <c r="G37" s="121">
        <f t="shared" ref="G37:J37" si="3">G34+G35+G36</f>
        <v>15.73</v>
      </c>
      <c r="H37" s="121">
        <f t="shared" si="3"/>
        <v>16.21</v>
      </c>
      <c r="I37" s="121">
        <f t="shared" si="3"/>
        <v>56.379999999999995</v>
      </c>
      <c r="J37" s="121">
        <f t="shared" si="3"/>
        <v>373.30000000000007</v>
      </c>
      <c r="K37" s="6">
        <v>360</v>
      </c>
    </row>
    <row r="38" spans="1:11" x14ac:dyDescent="0.25">
      <c r="A38" s="101"/>
      <c r="B38" s="102"/>
      <c r="C38" s="107" t="s">
        <v>19</v>
      </c>
      <c r="D38" s="99"/>
      <c r="E38" s="100"/>
      <c r="F38" s="101"/>
      <c r="G38" s="40"/>
      <c r="H38" s="40"/>
      <c r="I38" s="40"/>
      <c r="J38" s="40"/>
    </row>
    <row r="39" spans="1:11" x14ac:dyDescent="0.25">
      <c r="A39" s="105">
        <v>376</v>
      </c>
      <c r="B39" s="106"/>
      <c r="C39" s="116" t="s">
        <v>32</v>
      </c>
      <c r="D39" s="117"/>
      <c r="E39" s="117"/>
      <c r="F39" s="101">
        <v>180</v>
      </c>
      <c r="G39" s="11">
        <v>1.1599999999999999</v>
      </c>
      <c r="H39" s="11">
        <v>0.3</v>
      </c>
      <c r="I39" s="11">
        <v>8.26</v>
      </c>
      <c r="J39" s="11">
        <v>116.7</v>
      </c>
    </row>
    <row r="40" spans="1:11" x14ac:dyDescent="0.25">
      <c r="A40" s="101"/>
      <c r="B40" s="102"/>
      <c r="C40" s="98"/>
      <c r="D40" s="99"/>
      <c r="E40" s="100"/>
      <c r="F40" s="101"/>
      <c r="G40" s="11"/>
      <c r="H40" s="11"/>
      <c r="I40" s="11"/>
      <c r="J40" s="11"/>
    </row>
    <row r="41" spans="1:11" x14ac:dyDescent="0.25">
      <c r="A41" s="143"/>
      <c r="B41" s="144"/>
      <c r="C41" s="153" t="s">
        <v>18</v>
      </c>
      <c r="D41" s="154"/>
      <c r="E41" s="155"/>
      <c r="F41" s="121">
        <f>F39+F40</f>
        <v>180</v>
      </c>
      <c r="G41" s="121">
        <f t="shared" ref="G41:J41" si="4">G39+G40</f>
        <v>1.1599999999999999</v>
      </c>
      <c r="H41" s="121">
        <f t="shared" si="4"/>
        <v>0.3</v>
      </c>
      <c r="I41" s="121">
        <f t="shared" si="4"/>
        <v>8.26</v>
      </c>
      <c r="J41" s="121">
        <f t="shared" si="4"/>
        <v>116.7</v>
      </c>
      <c r="K41" s="6">
        <v>90</v>
      </c>
    </row>
    <row r="42" spans="1:11" x14ac:dyDescent="0.25">
      <c r="A42" s="143"/>
      <c r="B42" s="144"/>
      <c r="C42" s="153" t="s">
        <v>20</v>
      </c>
      <c r="D42" s="154"/>
      <c r="E42" s="155"/>
      <c r="F42" s="80"/>
      <c r="G42" s="41"/>
      <c r="H42" s="41"/>
      <c r="I42" s="41"/>
      <c r="J42" s="41"/>
    </row>
    <row r="43" spans="1:11" x14ac:dyDescent="0.25">
      <c r="A43" s="126" t="s">
        <v>105</v>
      </c>
      <c r="B43" s="102"/>
      <c r="C43" s="140" t="s">
        <v>71</v>
      </c>
      <c r="D43" s="174"/>
      <c r="E43" s="175"/>
      <c r="F43" s="66">
        <v>50</v>
      </c>
      <c r="G43" s="71">
        <v>2.25</v>
      </c>
      <c r="H43" s="71">
        <v>6.93</v>
      </c>
      <c r="I43" s="71">
        <v>20.170000000000002</v>
      </c>
      <c r="J43" s="71">
        <v>47.05</v>
      </c>
    </row>
    <row r="44" spans="1:11" x14ac:dyDescent="0.25">
      <c r="A44" s="101">
        <v>57</v>
      </c>
      <c r="B44" s="102"/>
      <c r="C44" s="140" t="s">
        <v>41</v>
      </c>
      <c r="D44" s="141"/>
      <c r="E44" s="142"/>
      <c r="F44" s="101">
        <v>180</v>
      </c>
      <c r="G44" s="11">
        <v>1.2</v>
      </c>
      <c r="H44" s="11">
        <v>3.5</v>
      </c>
      <c r="I44" s="11">
        <v>7.7</v>
      </c>
      <c r="J44" s="11">
        <v>67.5</v>
      </c>
    </row>
    <row r="45" spans="1:11" x14ac:dyDescent="0.25">
      <c r="A45" s="101">
        <v>277</v>
      </c>
      <c r="B45" s="102"/>
      <c r="C45" s="137" t="s">
        <v>83</v>
      </c>
      <c r="D45" s="138"/>
      <c r="E45" s="139"/>
      <c r="F45" s="101">
        <v>100</v>
      </c>
      <c r="G45" s="81">
        <v>40.4</v>
      </c>
      <c r="H45" s="81">
        <v>11.18</v>
      </c>
      <c r="I45" s="81">
        <v>0.96</v>
      </c>
      <c r="J45" s="81">
        <v>189.76</v>
      </c>
    </row>
    <row r="46" spans="1:11" x14ac:dyDescent="0.25">
      <c r="A46" s="105">
        <v>315</v>
      </c>
      <c r="B46" s="106"/>
      <c r="C46" s="191" t="s">
        <v>42</v>
      </c>
      <c r="D46" s="192"/>
      <c r="E46" s="193"/>
      <c r="F46" s="11">
        <v>130</v>
      </c>
      <c r="G46" s="85">
        <v>3.19</v>
      </c>
      <c r="H46" s="85">
        <v>4.66</v>
      </c>
      <c r="I46" s="85">
        <v>14.4</v>
      </c>
      <c r="J46" s="85">
        <v>149.6</v>
      </c>
    </row>
    <row r="47" spans="1:11" x14ac:dyDescent="0.25">
      <c r="A47" s="101">
        <v>376</v>
      </c>
      <c r="B47" s="102"/>
      <c r="C47" s="98" t="s">
        <v>35</v>
      </c>
      <c r="D47" s="99"/>
      <c r="E47" s="100"/>
      <c r="F47" s="101">
        <v>180</v>
      </c>
      <c r="G47" s="11">
        <v>1.1599999999999999</v>
      </c>
      <c r="H47" s="11">
        <v>0.3</v>
      </c>
      <c r="I47" s="11">
        <v>8.26</v>
      </c>
      <c r="J47" s="11">
        <v>116.7</v>
      </c>
    </row>
    <row r="48" spans="1:11" x14ac:dyDescent="0.25">
      <c r="A48" s="145" t="s">
        <v>104</v>
      </c>
      <c r="B48" s="146"/>
      <c r="C48" s="113" t="s">
        <v>22</v>
      </c>
      <c r="D48" s="114"/>
      <c r="E48" s="115"/>
      <c r="F48" s="159">
        <v>30</v>
      </c>
      <c r="G48" s="149">
        <v>2.2400000000000002</v>
      </c>
      <c r="H48" s="149">
        <v>0.44</v>
      </c>
      <c r="I48" s="151">
        <v>19.760000000000002</v>
      </c>
      <c r="J48" s="151">
        <v>68.97</v>
      </c>
    </row>
    <row r="49" spans="1:11" x14ac:dyDescent="0.25">
      <c r="A49" s="147"/>
      <c r="B49" s="148"/>
      <c r="C49" s="116" t="s">
        <v>23</v>
      </c>
      <c r="D49" s="117"/>
      <c r="E49" s="118"/>
      <c r="F49" s="151"/>
      <c r="G49" s="150"/>
      <c r="H49" s="150"/>
      <c r="I49" s="152"/>
      <c r="J49" s="152"/>
    </row>
    <row r="50" spans="1:11" x14ac:dyDescent="0.25">
      <c r="A50" s="101"/>
      <c r="B50" s="102"/>
      <c r="C50" s="107" t="s">
        <v>18</v>
      </c>
      <c r="D50" s="99"/>
      <c r="E50" s="100"/>
      <c r="F50" s="121">
        <f>F43+F44+F45+F46+F47+F48</f>
        <v>670</v>
      </c>
      <c r="G50" s="121">
        <f t="shared" ref="G50:J50" si="5">G43+G44+G45+G46+G47+G48</f>
        <v>50.44</v>
      </c>
      <c r="H50" s="121">
        <f t="shared" si="5"/>
        <v>27.01</v>
      </c>
      <c r="I50" s="121">
        <f t="shared" si="5"/>
        <v>71.25</v>
      </c>
      <c r="J50" s="121">
        <f t="shared" si="5"/>
        <v>639.58000000000004</v>
      </c>
      <c r="K50" s="6">
        <v>630</v>
      </c>
    </row>
    <row r="51" spans="1:11" ht="15.75" x14ac:dyDescent="0.25">
      <c r="A51" s="101"/>
      <c r="B51" s="102"/>
      <c r="C51" s="171" t="s">
        <v>24</v>
      </c>
      <c r="D51" s="172"/>
      <c r="E51" s="173"/>
      <c r="F51" s="42"/>
      <c r="G51" s="43"/>
      <c r="H51" s="44"/>
      <c r="I51" s="44"/>
      <c r="J51" s="44"/>
    </row>
    <row r="52" spans="1:11" ht="15.75" x14ac:dyDescent="0.25">
      <c r="A52" s="126" t="s">
        <v>105</v>
      </c>
      <c r="B52" s="102"/>
      <c r="C52" s="137" t="s">
        <v>94</v>
      </c>
      <c r="D52" s="169"/>
      <c r="E52" s="170"/>
      <c r="F52" s="45">
        <v>70</v>
      </c>
      <c r="G52" s="45">
        <v>47.07</v>
      </c>
      <c r="H52" s="45">
        <v>13.1</v>
      </c>
      <c r="I52" s="45">
        <v>1.1200000000000001</v>
      </c>
      <c r="J52" s="45">
        <v>217.7</v>
      </c>
    </row>
    <row r="53" spans="1:11" x14ac:dyDescent="0.25">
      <c r="A53" s="101">
        <v>317</v>
      </c>
      <c r="B53" s="102"/>
      <c r="C53" s="137" t="s">
        <v>61</v>
      </c>
      <c r="D53" s="167"/>
      <c r="E53" s="168"/>
      <c r="F53" s="101">
        <v>130</v>
      </c>
      <c r="G53" s="11">
        <v>3.7</v>
      </c>
      <c r="H53" s="11">
        <v>5.4</v>
      </c>
      <c r="I53" s="11">
        <v>18.399999999999999</v>
      </c>
      <c r="J53" s="11">
        <v>145.80000000000001</v>
      </c>
    </row>
    <row r="54" spans="1:11" x14ac:dyDescent="0.25">
      <c r="A54" s="128" t="s">
        <v>105</v>
      </c>
      <c r="B54" s="102"/>
      <c r="C54" s="98" t="s">
        <v>37</v>
      </c>
      <c r="D54" s="108"/>
      <c r="E54" s="100"/>
      <c r="F54" s="101">
        <v>222</v>
      </c>
      <c r="G54" s="40">
        <v>3.6</v>
      </c>
      <c r="H54" s="40">
        <v>0</v>
      </c>
      <c r="I54" s="40">
        <v>3.2</v>
      </c>
      <c r="J54" s="40">
        <v>42.6</v>
      </c>
    </row>
    <row r="55" spans="1:11" x14ac:dyDescent="0.25">
      <c r="A55" s="124" t="s">
        <v>104</v>
      </c>
      <c r="B55" s="102"/>
      <c r="C55" s="98" t="s">
        <v>26</v>
      </c>
      <c r="D55" s="99"/>
      <c r="E55" s="100"/>
      <c r="F55" s="101">
        <v>30</v>
      </c>
      <c r="G55" s="11">
        <v>3.15</v>
      </c>
      <c r="H55" s="11">
        <v>0.45</v>
      </c>
      <c r="I55" s="11">
        <v>14.49</v>
      </c>
      <c r="J55" s="11">
        <v>70.14</v>
      </c>
    </row>
    <row r="56" spans="1:11" x14ac:dyDescent="0.25">
      <c r="A56" s="101"/>
      <c r="B56" s="102"/>
      <c r="C56" s="107" t="s">
        <v>18</v>
      </c>
      <c r="D56" s="99"/>
      <c r="E56" s="100"/>
      <c r="F56" s="121">
        <f>F52+F53+F54+F55</f>
        <v>452</v>
      </c>
      <c r="G56" s="121">
        <f t="shared" ref="G56:J56" si="6">G52+G53+G54+G55</f>
        <v>57.52</v>
      </c>
      <c r="H56" s="121">
        <f t="shared" si="6"/>
        <v>18.95</v>
      </c>
      <c r="I56" s="121">
        <f t="shared" si="6"/>
        <v>37.21</v>
      </c>
      <c r="J56" s="121">
        <f t="shared" si="6"/>
        <v>476.24</v>
      </c>
      <c r="K56" s="6">
        <v>450</v>
      </c>
    </row>
    <row r="57" spans="1:11" x14ac:dyDescent="0.25">
      <c r="A57" s="101"/>
      <c r="B57" s="102"/>
      <c r="C57" s="153" t="s">
        <v>27</v>
      </c>
      <c r="D57" s="141"/>
      <c r="E57" s="142"/>
      <c r="F57" s="121">
        <f>F37+F41+F50+F56</f>
        <v>1704</v>
      </c>
      <c r="G57" s="19">
        <f>G37+G41+G50+G56</f>
        <v>124.85</v>
      </c>
      <c r="H57" s="19">
        <f>H37+H41+H50+H56</f>
        <v>62.47</v>
      </c>
      <c r="I57" s="19">
        <f>I37+I41+I50+I56</f>
        <v>173.1</v>
      </c>
      <c r="J57" s="19">
        <f>J37+J41+J50+J56</f>
        <v>1605.8200000000002</v>
      </c>
    </row>
    <row r="58" spans="1:11" x14ac:dyDescent="0.25">
      <c r="A58" s="101"/>
      <c r="B58" s="102"/>
      <c r="C58" s="107"/>
      <c r="D58" s="99"/>
      <c r="E58" s="100"/>
      <c r="F58" s="121"/>
      <c r="G58" s="19"/>
      <c r="H58" s="19"/>
      <c r="I58" s="19"/>
      <c r="J58" s="19"/>
    </row>
    <row r="59" spans="1:11" x14ac:dyDescent="0.25">
      <c r="A59" s="101"/>
      <c r="B59" s="102"/>
      <c r="C59" s="166" t="s">
        <v>38</v>
      </c>
      <c r="D59" s="154"/>
      <c r="E59" s="155"/>
      <c r="F59" s="101"/>
      <c r="G59" s="40"/>
      <c r="H59" s="40"/>
      <c r="I59" s="40"/>
      <c r="J59" s="40"/>
    </row>
    <row r="60" spans="1:11" ht="15.75" x14ac:dyDescent="0.25">
      <c r="A60" s="101"/>
      <c r="B60" s="102"/>
      <c r="C60" s="32" t="s">
        <v>14</v>
      </c>
      <c r="D60" s="111"/>
      <c r="E60" s="112"/>
      <c r="F60" s="46"/>
      <c r="G60" s="42"/>
      <c r="H60" s="42"/>
      <c r="I60" s="42"/>
      <c r="J60" s="42"/>
    </row>
    <row r="61" spans="1:11" x14ac:dyDescent="0.25">
      <c r="A61" s="101">
        <v>185</v>
      </c>
      <c r="B61" s="102"/>
      <c r="C61" s="110" t="s">
        <v>39</v>
      </c>
      <c r="D61" s="111"/>
      <c r="E61" s="112"/>
      <c r="F61" s="101">
        <v>165</v>
      </c>
      <c r="G61" s="24">
        <v>52.7</v>
      </c>
      <c r="H61" s="24">
        <v>4.8</v>
      </c>
      <c r="I61" s="24">
        <v>32.6</v>
      </c>
      <c r="J61" s="24">
        <v>290.39999999999998</v>
      </c>
    </row>
    <row r="62" spans="1:11" x14ac:dyDescent="0.25">
      <c r="A62" s="101">
        <v>1</v>
      </c>
      <c r="B62" s="102"/>
      <c r="C62" s="140" t="s">
        <v>40</v>
      </c>
      <c r="D62" s="141"/>
      <c r="E62" s="142"/>
      <c r="F62" s="101">
        <v>37</v>
      </c>
      <c r="G62" s="24">
        <v>3.16</v>
      </c>
      <c r="H62" s="24">
        <v>4.2</v>
      </c>
      <c r="I62" s="24">
        <v>7.13</v>
      </c>
      <c r="J62" s="24">
        <v>102.72</v>
      </c>
    </row>
    <row r="63" spans="1:11" x14ac:dyDescent="0.25">
      <c r="A63" s="105">
        <v>392</v>
      </c>
      <c r="B63" s="106"/>
      <c r="C63" s="116" t="s">
        <v>17</v>
      </c>
      <c r="D63" s="117"/>
      <c r="E63" s="118"/>
      <c r="F63" s="105">
        <v>200</v>
      </c>
      <c r="G63" s="14">
        <v>0.5</v>
      </c>
      <c r="H63" s="14">
        <v>0</v>
      </c>
      <c r="I63" s="14">
        <v>8.5</v>
      </c>
      <c r="J63" s="14">
        <v>36</v>
      </c>
    </row>
    <row r="64" spans="1:11" x14ac:dyDescent="0.25">
      <c r="A64" s="101"/>
      <c r="B64" s="102"/>
      <c r="C64" s="153" t="s">
        <v>18</v>
      </c>
      <c r="D64" s="154"/>
      <c r="E64" s="155"/>
      <c r="F64" s="121">
        <f>F61+F62+F63</f>
        <v>402</v>
      </c>
      <c r="G64" s="47">
        <f>G61+G62+G63</f>
        <v>56.36</v>
      </c>
      <c r="H64" s="47">
        <f>H61+H62+H63</f>
        <v>9</v>
      </c>
      <c r="I64" s="47">
        <f>I61+I62+I63</f>
        <v>48.230000000000004</v>
      </c>
      <c r="J64" s="47">
        <f>J61+J62+J63</f>
        <v>429.12</v>
      </c>
      <c r="K64" s="6">
        <v>360</v>
      </c>
    </row>
    <row r="65" spans="1:11" x14ac:dyDescent="0.25">
      <c r="A65" s="101"/>
      <c r="B65" s="102"/>
      <c r="C65" s="153" t="s">
        <v>19</v>
      </c>
      <c r="D65" s="154"/>
      <c r="E65" s="155"/>
      <c r="F65" s="101"/>
      <c r="G65" s="40"/>
      <c r="H65" s="40"/>
      <c r="I65" s="40"/>
      <c r="J65" s="40"/>
    </row>
    <row r="66" spans="1:11" x14ac:dyDescent="0.25">
      <c r="A66" s="125" t="s">
        <v>104</v>
      </c>
      <c r="B66" s="106"/>
      <c r="C66" s="137" t="s">
        <v>111</v>
      </c>
      <c r="D66" s="138"/>
      <c r="E66" s="139"/>
      <c r="F66" s="67">
        <v>180</v>
      </c>
      <c r="G66" s="68">
        <v>2.17</v>
      </c>
      <c r="H66" s="68">
        <v>1.7</v>
      </c>
      <c r="I66" s="68">
        <v>14.5</v>
      </c>
      <c r="J66" s="68">
        <v>101.5</v>
      </c>
    </row>
    <row r="67" spans="1:11" x14ac:dyDescent="0.25">
      <c r="A67" s="105"/>
      <c r="B67" s="106"/>
      <c r="C67" s="116"/>
      <c r="D67" s="117"/>
      <c r="E67" s="118"/>
      <c r="F67" s="67"/>
      <c r="G67" s="68"/>
      <c r="H67" s="68"/>
      <c r="I67" s="68"/>
      <c r="J67" s="68"/>
    </row>
    <row r="68" spans="1:11" x14ac:dyDescent="0.25">
      <c r="A68" s="105"/>
      <c r="B68" s="106"/>
      <c r="C68" s="5" t="s">
        <v>18</v>
      </c>
      <c r="D68" s="117"/>
      <c r="E68" s="118"/>
      <c r="F68" s="69">
        <f>F66+F67</f>
        <v>180</v>
      </c>
      <c r="G68" s="69">
        <f t="shared" ref="G68:J68" si="7">G66+G67</f>
        <v>2.17</v>
      </c>
      <c r="H68" s="69">
        <f t="shared" si="7"/>
        <v>1.7</v>
      </c>
      <c r="I68" s="69">
        <f t="shared" si="7"/>
        <v>14.5</v>
      </c>
      <c r="J68" s="69">
        <f t="shared" si="7"/>
        <v>101.5</v>
      </c>
      <c r="K68" s="6">
        <v>90</v>
      </c>
    </row>
    <row r="69" spans="1:11" x14ac:dyDescent="0.25">
      <c r="A69" s="101"/>
      <c r="B69" s="102"/>
      <c r="C69" s="107" t="s">
        <v>20</v>
      </c>
      <c r="D69" s="108"/>
      <c r="E69" s="109"/>
      <c r="F69" s="101"/>
      <c r="G69" s="40"/>
      <c r="H69" s="40"/>
      <c r="I69" s="40"/>
      <c r="J69" s="40"/>
    </row>
    <row r="70" spans="1:11" ht="29.25" customHeight="1" x14ac:dyDescent="0.25">
      <c r="A70" s="143"/>
      <c r="B70" s="144"/>
      <c r="C70" s="163" t="s">
        <v>86</v>
      </c>
      <c r="D70" s="180"/>
      <c r="E70" s="181"/>
      <c r="F70" s="66">
        <v>50</v>
      </c>
      <c r="G70" s="62">
        <v>1.7</v>
      </c>
      <c r="H70" s="62">
        <v>1.7</v>
      </c>
      <c r="I70" s="62">
        <v>16.7</v>
      </c>
      <c r="J70" s="62">
        <v>37.5</v>
      </c>
    </row>
    <row r="71" spans="1:11" x14ac:dyDescent="0.25">
      <c r="A71" s="101">
        <v>76</v>
      </c>
      <c r="B71" s="102"/>
      <c r="C71" s="140" t="s">
        <v>74</v>
      </c>
      <c r="D71" s="141"/>
      <c r="E71" s="142"/>
      <c r="F71" s="101">
        <v>180</v>
      </c>
      <c r="G71" s="39">
        <v>2.0099999999999998</v>
      </c>
      <c r="H71" s="39">
        <v>2.4</v>
      </c>
      <c r="I71" s="39">
        <v>9.1999999999999993</v>
      </c>
      <c r="J71" s="39">
        <v>66.3</v>
      </c>
    </row>
    <row r="72" spans="1:11" x14ac:dyDescent="0.25">
      <c r="A72" s="101">
        <v>305</v>
      </c>
      <c r="B72" s="102"/>
      <c r="C72" s="140" t="s">
        <v>52</v>
      </c>
      <c r="D72" s="141"/>
      <c r="E72" s="142"/>
      <c r="F72" s="101">
        <v>70</v>
      </c>
      <c r="G72" s="14">
        <v>5.69</v>
      </c>
      <c r="H72" s="14">
        <v>10.06</v>
      </c>
      <c r="I72" s="14">
        <v>11.14</v>
      </c>
      <c r="J72" s="14">
        <v>210</v>
      </c>
    </row>
    <row r="73" spans="1:11" x14ac:dyDescent="0.25">
      <c r="A73" s="101">
        <v>321</v>
      </c>
      <c r="B73" s="102"/>
      <c r="C73" s="98" t="s">
        <v>34</v>
      </c>
      <c r="D73" s="99"/>
      <c r="E73" s="100"/>
      <c r="F73" s="63">
        <v>130</v>
      </c>
      <c r="G73" s="73">
        <v>2.7</v>
      </c>
      <c r="H73" s="73">
        <v>2.06</v>
      </c>
      <c r="I73" s="73">
        <v>8.8000000000000007</v>
      </c>
      <c r="J73" s="73">
        <v>131.1</v>
      </c>
    </row>
    <row r="74" spans="1:11" x14ac:dyDescent="0.25">
      <c r="A74" s="126" t="s">
        <v>105</v>
      </c>
      <c r="B74" s="102"/>
      <c r="C74" s="140" t="s">
        <v>60</v>
      </c>
      <c r="D74" s="141"/>
      <c r="E74" s="142"/>
      <c r="F74" s="101">
        <v>180</v>
      </c>
      <c r="G74" s="14">
        <v>3.15</v>
      </c>
      <c r="H74" s="14">
        <v>0.3</v>
      </c>
      <c r="I74" s="14">
        <v>4.93</v>
      </c>
      <c r="J74" s="14">
        <v>103</v>
      </c>
    </row>
    <row r="75" spans="1:11" x14ac:dyDescent="0.25">
      <c r="A75" s="145" t="s">
        <v>104</v>
      </c>
      <c r="B75" s="146"/>
      <c r="C75" s="113" t="s">
        <v>22</v>
      </c>
      <c r="D75" s="114"/>
      <c r="E75" s="115"/>
      <c r="F75" s="159">
        <v>30</v>
      </c>
      <c r="G75" s="149">
        <v>2.2400000000000002</v>
      </c>
      <c r="H75" s="149">
        <v>0.44</v>
      </c>
      <c r="I75" s="151">
        <v>19.760000000000002</v>
      </c>
      <c r="J75" s="151">
        <v>68.97</v>
      </c>
    </row>
    <row r="76" spans="1:11" x14ac:dyDescent="0.25">
      <c r="A76" s="147"/>
      <c r="B76" s="148"/>
      <c r="C76" s="116" t="s">
        <v>23</v>
      </c>
      <c r="D76" s="117"/>
      <c r="E76" s="118"/>
      <c r="F76" s="151"/>
      <c r="G76" s="150"/>
      <c r="H76" s="150"/>
      <c r="I76" s="152"/>
      <c r="J76" s="152"/>
    </row>
    <row r="77" spans="1:11" x14ac:dyDescent="0.25">
      <c r="A77" s="101"/>
      <c r="B77" s="102"/>
      <c r="C77" s="32" t="s">
        <v>18</v>
      </c>
      <c r="D77" s="111"/>
      <c r="E77" s="112"/>
      <c r="F77" s="3">
        <f>F70+F71+F72+F73+F74+F75</f>
        <v>640</v>
      </c>
      <c r="G77" s="3">
        <f t="shared" ref="G77:J77" si="8">G70+G71+G72+G73+G74+G75</f>
        <v>17.490000000000002</v>
      </c>
      <c r="H77" s="3">
        <f t="shared" si="8"/>
        <v>16.96</v>
      </c>
      <c r="I77" s="3">
        <f t="shared" si="8"/>
        <v>70.53</v>
      </c>
      <c r="J77" s="3">
        <f t="shared" si="8"/>
        <v>616.87</v>
      </c>
      <c r="K77" s="6">
        <v>630</v>
      </c>
    </row>
    <row r="78" spans="1:11" x14ac:dyDescent="0.25">
      <c r="A78" s="101"/>
      <c r="B78" s="102"/>
      <c r="C78" s="153" t="s">
        <v>24</v>
      </c>
      <c r="D78" s="154"/>
      <c r="E78" s="155"/>
      <c r="F78" s="80"/>
      <c r="G78" s="22"/>
      <c r="H78" s="22"/>
      <c r="I78" s="22"/>
      <c r="J78" s="22"/>
    </row>
    <row r="79" spans="1:11" x14ac:dyDescent="0.25">
      <c r="A79" s="143">
        <v>215</v>
      </c>
      <c r="B79" s="144"/>
      <c r="C79" s="140" t="s">
        <v>43</v>
      </c>
      <c r="D79" s="141"/>
      <c r="E79" s="142"/>
      <c r="F79" s="101">
        <v>150</v>
      </c>
      <c r="G79" s="24">
        <v>9.6</v>
      </c>
      <c r="H79" s="24">
        <v>13.8</v>
      </c>
      <c r="I79" s="14">
        <v>55</v>
      </c>
      <c r="J79" s="24">
        <v>233</v>
      </c>
    </row>
    <row r="80" spans="1:11" x14ac:dyDescent="0.25">
      <c r="A80" s="128" t="s">
        <v>105</v>
      </c>
      <c r="B80" s="102"/>
      <c r="C80" s="137" t="s">
        <v>98</v>
      </c>
      <c r="D80" s="138"/>
      <c r="E80" s="139"/>
      <c r="F80" s="101">
        <v>215</v>
      </c>
      <c r="G80" s="24">
        <v>0.5</v>
      </c>
      <c r="H80" s="24">
        <v>0</v>
      </c>
      <c r="I80" s="24">
        <v>8.5</v>
      </c>
      <c r="J80" s="24">
        <v>36</v>
      </c>
    </row>
    <row r="81" spans="1:11" x14ac:dyDescent="0.25">
      <c r="A81" s="129" t="s">
        <v>105</v>
      </c>
      <c r="B81" s="106"/>
      <c r="C81" s="137" t="s">
        <v>99</v>
      </c>
      <c r="D81" s="138"/>
      <c r="E81" s="139"/>
      <c r="F81" s="105">
        <v>85</v>
      </c>
      <c r="G81" s="14">
        <v>5.6</v>
      </c>
      <c r="H81" s="14">
        <v>6.88</v>
      </c>
      <c r="I81" s="14">
        <v>20.2</v>
      </c>
      <c r="J81" s="14">
        <v>197.07</v>
      </c>
    </row>
    <row r="82" spans="1:11" x14ac:dyDescent="0.25">
      <c r="A82" s="101"/>
      <c r="B82" s="102"/>
      <c r="C82" s="110"/>
      <c r="D82" s="111"/>
      <c r="E82" s="112"/>
      <c r="F82" s="101"/>
      <c r="G82" s="14"/>
      <c r="H82" s="14"/>
      <c r="I82" s="14"/>
      <c r="J82" s="14"/>
    </row>
    <row r="83" spans="1:11" x14ac:dyDescent="0.25">
      <c r="A83" s="101"/>
      <c r="B83" s="102"/>
      <c r="C83" s="32" t="s">
        <v>18</v>
      </c>
      <c r="D83" s="111"/>
      <c r="E83" s="112"/>
      <c r="F83" s="3">
        <f>F79+F80+F81+F82</f>
        <v>450</v>
      </c>
      <c r="G83" s="4">
        <f>G79+G80+G81+G82</f>
        <v>15.7</v>
      </c>
      <c r="H83" s="4">
        <f>H79+H80+H81+H82</f>
        <v>20.68</v>
      </c>
      <c r="I83" s="4">
        <f>I79+I80+I81+I82</f>
        <v>83.7</v>
      </c>
      <c r="J83" s="4">
        <f>J79+J80+J81+J82</f>
        <v>466.07</v>
      </c>
      <c r="K83" s="6">
        <v>450</v>
      </c>
    </row>
    <row r="84" spans="1:11" x14ac:dyDescent="0.25">
      <c r="A84" s="101"/>
      <c r="B84" s="102"/>
      <c r="C84" s="32" t="s">
        <v>27</v>
      </c>
      <c r="D84" s="111"/>
      <c r="E84" s="112"/>
      <c r="F84" s="3">
        <f>F64+F68+F77+F83</f>
        <v>1672</v>
      </c>
      <c r="G84" s="3">
        <f>G64+G68+G77+G83</f>
        <v>91.720000000000013</v>
      </c>
      <c r="H84" s="3">
        <f>H64+H68+H77+H83</f>
        <v>48.34</v>
      </c>
      <c r="I84" s="3">
        <f>I64+I68+I77+I83</f>
        <v>216.95999999999998</v>
      </c>
      <c r="J84" s="3">
        <f>J64+J68+J77+J83</f>
        <v>1613.56</v>
      </c>
    </row>
    <row r="85" spans="1:11" x14ac:dyDescent="0.25">
      <c r="A85" s="101"/>
      <c r="B85" s="102"/>
      <c r="C85" s="32"/>
      <c r="D85" s="111"/>
      <c r="E85" s="112"/>
      <c r="F85" s="3"/>
      <c r="G85" s="3"/>
      <c r="H85" s="3"/>
      <c r="I85" s="3"/>
      <c r="J85" s="3"/>
    </row>
    <row r="86" spans="1:11" x14ac:dyDescent="0.25">
      <c r="A86" s="101"/>
      <c r="B86" s="102"/>
      <c r="C86" s="166" t="s">
        <v>45</v>
      </c>
      <c r="D86" s="154"/>
      <c r="E86" s="155"/>
      <c r="F86" s="80"/>
      <c r="G86" s="48"/>
      <c r="H86" s="48"/>
      <c r="I86" s="48"/>
      <c r="J86" s="48"/>
    </row>
    <row r="87" spans="1:11" x14ac:dyDescent="0.25">
      <c r="A87" s="101"/>
      <c r="B87" s="102"/>
      <c r="C87" s="32" t="s">
        <v>14</v>
      </c>
      <c r="D87" s="111"/>
      <c r="E87" s="112"/>
      <c r="F87" s="80"/>
      <c r="G87" s="49"/>
      <c r="H87" s="49"/>
      <c r="I87" s="49"/>
      <c r="J87" s="49"/>
    </row>
    <row r="88" spans="1:11" x14ac:dyDescent="0.25">
      <c r="A88" s="101">
        <v>185</v>
      </c>
      <c r="B88" s="102"/>
      <c r="C88" s="140" t="s">
        <v>63</v>
      </c>
      <c r="D88" s="141"/>
      <c r="E88" s="142"/>
      <c r="F88" s="101">
        <v>165</v>
      </c>
      <c r="G88" s="11">
        <v>9.31</v>
      </c>
      <c r="H88" s="11">
        <v>4.4000000000000004</v>
      </c>
      <c r="I88" s="11">
        <v>58.4</v>
      </c>
      <c r="J88" s="11">
        <v>269.60000000000002</v>
      </c>
    </row>
    <row r="89" spans="1:11" x14ac:dyDescent="0.25">
      <c r="A89" s="101">
        <v>2</v>
      </c>
      <c r="B89" s="102"/>
      <c r="C89" s="110" t="s">
        <v>16</v>
      </c>
      <c r="D89" s="111"/>
      <c r="E89" s="112"/>
      <c r="F89" s="26">
        <v>40</v>
      </c>
      <c r="G89" s="11">
        <v>2.68</v>
      </c>
      <c r="H89" s="11">
        <v>3.93</v>
      </c>
      <c r="I89" s="11">
        <v>13.86</v>
      </c>
      <c r="J89" s="11">
        <v>106</v>
      </c>
    </row>
    <row r="90" spans="1:11" x14ac:dyDescent="0.25">
      <c r="A90" s="101">
        <v>393</v>
      </c>
      <c r="B90" s="102"/>
      <c r="C90" s="140" t="s">
        <v>25</v>
      </c>
      <c r="D90" s="141"/>
      <c r="E90" s="142"/>
      <c r="F90" s="101">
        <v>222</v>
      </c>
      <c r="G90" s="40">
        <v>3.6</v>
      </c>
      <c r="H90" s="40">
        <v>0</v>
      </c>
      <c r="I90" s="40">
        <v>29.2</v>
      </c>
      <c r="J90" s="40">
        <v>41.6</v>
      </c>
    </row>
    <row r="91" spans="1:11" x14ac:dyDescent="0.25">
      <c r="A91" s="101"/>
      <c r="B91" s="102"/>
      <c r="C91" s="32" t="s">
        <v>18</v>
      </c>
      <c r="D91" s="50"/>
      <c r="E91" s="51"/>
      <c r="F91" s="3">
        <f>+F90</f>
        <v>222</v>
      </c>
      <c r="G91" s="52">
        <f>G88+G89+G90</f>
        <v>15.59</v>
      </c>
      <c r="H91" s="52">
        <f>H88+H89+H90</f>
        <v>8.33</v>
      </c>
      <c r="I91" s="52">
        <f>I88+I89+I90</f>
        <v>101.46</v>
      </c>
      <c r="J91" s="52">
        <f>J88+J89+J90</f>
        <v>417.20000000000005</v>
      </c>
      <c r="K91" s="6">
        <v>360</v>
      </c>
    </row>
    <row r="92" spans="1:11" x14ac:dyDescent="0.25">
      <c r="A92" s="101"/>
      <c r="B92" s="102"/>
      <c r="C92" s="32" t="s">
        <v>19</v>
      </c>
      <c r="D92" s="111"/>
      <c r="E92" s="112"/>
      <c r="F92" s="80"/>
      <c r="G92" s="22"/>
      <c r="H92" s="22"/>
      <c r="I92" s="22"/>
      <c r="J92" s="22"/>
    </row>
    <row r="93" spans="1:11" x14ac:dyDescent="0.25">
      <c r="A93" s="105">
        <v>368</v>
      </c>
      <c r="B93" s="106"/>
      <c r="C93" s="137" t="s">
        <v>35</v>
      </c>
      <c r="D93" s="138"/>
      <c r="E93" s="139"/>
      <c r="F93" s="67">
        <v>180</v>
      </c>
      <c r="G93" s="68">
        <v>2.17</v>
      </c>
      <c r="H93" s="68">
        <v>1.7</v>
      </c>
      <c r="I93" s="68">
        <v>14.5</v>
      </c>
      <c r="J93" s="68">
        <v>101.5</v>
      </c>
    </row>
    <row r="94" spans="1:11" x14ac:dyDescent="0.25">
      <c r="A94" s="105"/>
      <c r="B94" s="106"/>
      <c r="C94" s="116"/>
      <c r="D94" s="117"/>
      <c r="E94" s="118"/>
      <c r="F94" s="67"/>
      <c r="G94" s="68"/>
      <c r="H94" s="68"/>
      <c r="I94" s="68"/>
      <c r="J94" s="68"/>
    </row>
    <row r="95" spans="1:11" x14ac:dyDescent="0.25">
      <c r="A95" s="101"/>
      <c r="B95" s="102"/>
      <c r="C95" s="107" t="s">
        <v>18</v>
      </c>
      <c r="D95" s="108"/>
      <c r="E95" s="109"/>
      <c r="F95" s="121">
        <f>F93+F94</f>
        <v>180</v>
      </c>
      <c r="G95" s="121">
        <f t="shared" ref="G95:J95" si="9">G93+G94</f>
        <v>2.17</v>
      </c>
      <c r="H95" s="121">
        <f t="shared" si="9"/>
        <v>1.7</v>
      </c>
      <c r="I95" s="121">
        <f t="shared" si="9"/>
        <v>14.5</v>
      </c>
      <c r="J95" s="121">
        <f t="shared" si="9"/>
        <v>101.5</v>
      </c>
      <c r="K95" s="6">
        <v>90</v>
      </c>
    </row>
    <row r="96" spans="1:11" x14ac:dyDescent="0.25">
      <c r="A96" s="101"/>
      <c r="B96" s="102"/>
      <c r="C96" s="153" t="s">
        <v>20</v>
      </c>
      <c r="D96" s="154"/>
      <c r="E96" s="155"/>
      <c r="F96" s="80"/>
      <c r="G96" s="9"/>
      <c r="H96" s="9"/>
      <c r="I96" s="9"/>
      <c r="J96" s="9"/>
    </row>
    <row r="97" spans="1:11" ht="15" customHeight="1" x14ac:dyDescent="0.25">
      <c r="A97" s="143" t="s">
        <v>105</v>
      </c>
      <c r="B97" s="144"/>
      <c r="C97" s="182" t="s">
        <v>68</v>
      </c>
      <c r="D97" s="183"/>
      <c r="E97" s="184"/>
      <c r="F97" s="63">
        <v>50</v>
      </c>
      <c r="G97" s="64">
        <v>1</v>
      </c>
      <c r="H97" s="64">
        <v>5.15</v>
      </c>
      <c r="I97" s="64">
        <v>3.85</v>
      </c>
      <c r="J97" s="64">
        <v>50.05</v>
      </c>
    </row>
    <row r="98" spans="1:11" x14ac:dyDescent="0.25">
      <c r="A98" s="101">
        <v>80</v>
      </c>
      <c r="B98" s="102"/>
      <c r="C98" s="156" t="s">
        <v>65</v>
      </c>
      <c r="D98" s="157"/>
      <c r="E98" s="158"/>
      <c r="F98" s="101">
        <v>180</v>
      </c>
      <c r="G98" s="14">
        <v>1.8</v>
      </c>
      <c r="H98" s="14">
        <v>2</v>
      </c>
      <c r="I98" s="14">
        <v>12.2</v>
      </c>
      <c r="J98" s="14">
        <v>74.3</v>
      </c>
    </row>
    <row r="99" spans="1:11" x14ac:dyDescent="0.25">
      <c r="A99" s="128" t="s">
        <v>105</v>
      </c>
      <c r="B99" s="102"/>
      <c r="C99" s="137" t="s">
        <v>113</v>
      </c>
      <c r="D99" s="138"/>
      <c r="E99" s="139"/>
      <c r="F99" s="101">
        <v>70</v>
      </c>
      <c r="G99" s="14">
        <v>50.4</v>
      </c>
      <c r="H99" s="14">
        <v>12.17</v>
      </c>
      <c r="I99" s="14">
        <v>1.96</v>
      </c>
      <c r="J99" s="14">
        <v>169.7</v>
      </c>
    </row>
    <row r="100" spans="1:11" x14ac:dyDescent="0.25">
      <c r="A100" s="105">
        <v>313</v>
      </c>
      <c r="B100" s="106"/>
      <c r="C100" s="137" t="s">
        <v>58</v>
      </c>
      <c r="D100" s="138"/>
      <c r="E100" s="139"/>
      <c r="F100" s="11">
        <v>130</v>
      </c>
      <c r="G100" s="24">
        <v>2.19</v>
      </c>
      <c r="H100" s="24">
        <v>4.9400000000000004</v>
      </c>
      <c r="I100" s="24">
        <v>10.65</v>
      </c>
      <c r="J100" s="24">
        <v>165.9</v>
      </c>
    </row>
    <row r="101" spans="1:11" x14ac:dyDescent="0.25">
      <c r="A101" s="143">
        <v>372</v>
      </c>
      <c r="B101" s="144"/>
      <c r="C101" s="140" t="s">
        <v>21</v>
      </c>
      <c r="D101" s="141"/>
      <c r="E101" s="142"/>
      <c r="F101" s="101">
        <v>180</v>
      </c>
      <c r="G101" s="24">
        <v>0.14000000000000001</v>
      </c>
      <c r="H101" s="24">
        <v>1.94</v>
      </c>
      <c r="I101" s="24">
        <v>20.6</v>
      </c>
      <c r="J101" s="24">
        <v>103.14</v>
      </c>
    </row>
    <row r="102" spans="1:11" x14ac:dyDescent="0.25">
      <c r="A102" s="145" t="s">
        <v>104</v>
      </c>
      <c r="B102" s="146"/>
      <c r="C102" s="113" t="s">
        <v>22</v>
      </c>
      <c r="D102" s="114"/>
      <c r="E102" s="115"/>
      <c r="F102" s="159">
        <v>30</v>
      </c>
      <c r="G102" s="149">
        <v>2.2400000000000002</v>
      </c>
      <c r="H102" s="149">
        <v>0.44</v>
      </c>
      <c r="I102" s="151">
        <v>19.760000000000002</v>
      </c>
      <c r="J102" s="151">
        <v>68.97</v>
      </c>
    </row>
    <row r="103" spans="1:11" x14ac:dyDescent="0.25">
      <c r="A103" s="147"/>
      <c r="B103" s="148"/>
      <c r="C103" s="116" t="s">
        <v>23</v>
      </c>
      <c r="D103" s="117"/>
      <c r="E103" s="118"/>
      <c r="F103" s="151"/>
      <c r="G103" s="150"/>
      <c r="H103" s="150"/>
      <c r="I103" s="152"/>
      <c r="J103" s="152"/>
    </row>
    <row r="104" spans="1:11" x14ac:dyDescent="0.25">
      <c r="A104" s="105"/>
      <c r="B104" s="106"/>
      <c r="C104" s="5" t="s">
        <v>18</v>
      </c>
      <c r="D104" s="117"/>
      <c r="E104" s="118"/>
      <c r="F104" s="4">
        <f>F97+F98+F99+F100+F101+F102</f>
        <v>640</v>
      </c>
      <c r="G104" s="4">
        <f t="shared" ref="G104:J104" si="10">G97+G98+G99+G100+G101+G102</f>
        <v>57.769999999999996</v>
      </c>
      <c r="H104" s="4">
        <f t="shared" si="10"/>
        <v>26.640000000000004</v>
      </c>
      <c r="I104" s="4">
        <f t="shared" si="10"/>
        <v>69.02000000000001</v>
      </c>
      <c r="J104" s="4">
        <f t="shared" si="10"/>
        <v>632.05999999999995</v>
      </c>
      <c r="K104" s="6">
        <v>630</v>
      </c>
    </row>
    <row r="105" spans="1:11" x14ac:dyDescent="0.25">
      <c r="A105" s="105"/>
      <c r="B105" s="106"/>
      <c r="C105" s="153" t="s">
        <v>24</v>
      </c>
      <c r="D105" s="154"/>
      <c r="E105" s="155"/>
      <c r="F105" s="79"/>
      <c r="G105" s="8"/>
      <c r="H105" s="8"/>
      <c r="I105" s="9"/>
      <c r="J105" s="9"/>
    </row>
    <row r="106" spans="1:11" x14ac:dyDescent="0.25">
      <c r="A106" s="105">
        <v>206</v>
      </c>
      <c r="B106" s="106"/>
      <c r="C106" s="188" t="s">
        <v>102</v>
      </c>
      <c r="D106" s="189"/>
      <c r="E106" s="190"/>
      <c r="F106" s="123">
        <v>170</v>
      </c>
      <c r="G106" s="65">
        <v>7.4</v>
      </c>
      <c r="H106" s="65">
        <v>7.9</v>
      </c>
      <c r="I106" s="65">
        <v>35.700000000000003</v>
      </c>
      <c r="J106" s="65">
        <v>250.76</v>
      </c>
    </row>
    <row r="107" spans="1:11" x14ac:dyDescent="0.25">
      <c r="A107" s="135">
        <v>368</v>
      </c>
      <c r="B107" s="136"/>
      <c r="C107" s="137" t="s">
        <v>44</v>
      </c>
      <c r="D107" s="138"/>
      <c r="E107" s="139"/>
      <c r="F107" s="11">
        <v>100</v>
      </c>
      <c r="G107" s="15">
        <v>2.17</v>
      </c>
      <c r="H107" s="15">
        <v>1.7</v>
      </c>
      <c r="I107" s="15">
        <v>14.5</v>
      </c>
      <c r="J107" s="15">
        <v>140</v>
      </c>
    </row>
    <row r="108" spans="1:11" x14ac:dyDescent="0.25">
      <c r="A108" s="105">
        <v>392</v>
      </c>
      <c r="B108" s="106"/>
      <c r="C108" s="116" t="s">
        <v>17</v>
      </c>
      <c r="D108" s="117"/>
      <c r="E108" s="118"/>
      <c r="F108" s="105">
        <v>200</v>
      </c>
      <c r="G108" s="14">
        <v>0.5</v>
      </c>
      <c r="H108" s="14">
        <v>0</v>
      </c>
      <c r="I108" s="14">
        <v>8.5</v>
      </c>
      <c r="J108" s="14">
        <v>36</v>
      </c>
    </row>
    <row r="109" spans="1:11" x14ac:dyDescent="0.25">
      <c r="A109" s="105"/>
      <c r="B109" s="106"/>
      <c r="C109" s="5" t="s">
        <v>18</v>
      </c>
      <c r="D109" s="117"/>
      <c r="E109" s="118"/>
      <c r="F109" s="4">
        <f>F106+F107+F108</f>
        <v>470</v>
      </c>
      <c r="G109" s="54">
        <f>G106++G107+G108</f>
        <v>10.07</v>
      </c>
      <c r="H109" s="54">
        <f>H106+H107+H108</f>
        <v>9.6</v>
      </c>
      <c r="I109" s="4">
        <f>I106+I107+I108</f>
        <v>58.7</v>
      </c>
      <c r="J109" s="4">
        <f>J106+J107+J108</f>
        <v>426.76</v>
      </c>
      <c r="K109" s="6">
        <v>450</v>
      </c>
    </row>
    <row r="110" spans="1:11" x14ac:dyDescent="0.25">
      <c r="A110" s="105"/>
      <c r="B110" s="106"/>
      <c r="C110" s="5" t="s">
        <v>27</v>
      </c>
      <c r="D110" s="55"/>
      <c r="E110" s="118"/>
      <c r="F110" s="4">
        <f>F91+F95+F104+F109</f>
        <v>1512</v>
      </c>
      <c r="G110" s="53">
        <f>G91+G95+G104+G109</f>
        <v>85.6</v>
      </c>
      <c r="H110" s="53">
        <f>H91+H95+H104+H109</f>
        <v>46.27</v>
      </c>
      <c r="I110" s="3">
        <f>I91+I95+I104+I109</f>
        <v>243.68</v>
      </c>
      <c r="J110" s="3">
        <f>J91+J95+J104+J109</f>
        <v>1577.52</v>
      </c>
    </row>
    <row r="111" spans="1:11" x14ac:dyDescent="0.25">
      <c r="A111" s="105"/>
      <c r="B111" s="106"/>
      <c r="C111" s="5"/>
      <c r="D111" s="55"/>
      <c r="E111" s="118"/>
      <c r="F111" s="4"/>
      <c r="G111" s="53"/>
      <c r="H111" s="53"/>
      <c r="I111" s="3"/>
      <c r="J111" s="3"/>
    </row>
    <row r="112" spans="1:11" x14ac:dyDescent="0.25">
      <c r="A112" s="105"/>
      <c r="B112" s="106"/>
      <c r="C112" s="7" t="s">
        <v>48</v>
      </c>
      <c r="D112" s="117"/>
      <c r="E112" s="118"/>
      <c r="F112" s="79"/>
      <c r="G112" s="78"/>
      <c r="H112" s="78"/>
      <c r="I112" s="80"/>
      <c r="J112" s="80"/>
    </row>
    <row r="113" spans="1:13" x14ac:dyDescent="0.25">
      <c r="A113" s="105"/>
      <c r="B113" s="106"/>
      <c r="C113" s="5" t="s">
        <v>14</v>
      </c>
      <c r="D113" s="117"/>
      <c r="E113" s="118"/>
      <c r="F113" s="79"/>
      <c r="G113" s="8"/>
      <c r="H113" s="8"/>
      <c r="I113" s="9"/>
      <c r="J113" s="9"/>
    </row>
    <row r="114" spans="1:13" x14ac:dyDescent="0.25">
      <c r="A114" s="105">
        <v>185</v>
      </c>
      <c r="B114" s="106"/>
      <c r="C114" s="116" t="s">
        <v>49</v>
      </c>
      <c r="D114" s="117"/>
      <c r="E114" s="118"/>
      <c r="F114" s="105">
        <v>165</v>
      </c>
      <c r="G114" s="11">
        <v>6.42</v>
      </c>
      <c r="H114" s="11">
        <v>3.3</v>
      </c>
      <c r="I114" s="11">
        <v>38.340000000000003</v>
      </c>
      <c r="J114" s="11">
        <v>220.3</v>
      </c>
    </row>
    <row r="115" spans="1:13" x14ac:dyDescent="0.25">
      <c r="A115" s="101">
        <v>3</v>
      </c>
      <c r="B115" s="102"/>
      <c r="C115" s="122" t="s">
        <v>30</v>
      </c>
      <c r="D115" s="120"/>
      <c r="E115" s="100"/>
      <c r="F115" s="101">
        <v>37</v>
      </c>
      <c r="G115" s="39">
        <v>4.6399999999999997</v>
      </c>
      <c r="H115" s="39">
        <v>5.9</v>
      </c>
      <c r="I115" s="39">
        <v>0</v>
      </c>
      <c r="J115" s="39">
        <v>102.4</v>
      </c>
    </row>
    <row r="116" spans="1:13" x14ac:dyDescent="0.25">
      <c r="A116" s="128" t="s">
        <v>106</v>
      </c>
      <c r="B116" s="102"/>
      <c r="C116" s="98" t="s">
        <v>37</v>
      </c>
      <c r="D116" s="108"/>
      <c r="E116" s="100"/>
      <c r="F116" s="101">
        <v>200</v>
      </c>
      <c r="G116" s="40">
        <v>3.6</v>
      </c>
      <c r="H116" s="40">
        <v>0</v>
      </c>
      <c r="I116" s="40">
        <v>3.2</v>
      </c>
      <c r="J116" s="40">
        <v>42.6</v>
      </c>
    </row>
    <row r="117" spans="1:13" x14ac:dyDescent="0.25">
      <c r="A117" s="105"/>
      <c r="B117" s="106"/>
      <c r="C117" s="5" t="s">
        <v>18</v>
      </c>
      <c r="D117" s="117"/>
      <c r="E117" s="118"/>
      <c r="F117" s="4">
        <f>F114+F115+F116</f>
        <v>402</v>
      </c>
      <c r="G117" s="56">
        <f>G114+G115+G116</f>
        <v>14.659999999999998</v>
      </c>
      <c r="H117" s="56">
        <f>H114+H115+H116</f>
        <v>9.1999999999999993</v>
      </c>
      <c r="I117" s="52">
        <f>I114+I115+I116</f>
        <v>41.540000000000006</v>
      </c>
      <c r="J117" s="52">
        <f>J114+J115+J116</f>
        <v>365.30000000000007</v>
      </c>
      <c r="K117" s="6">
        <v>360</v>
      </c>
    </row>
    <row r="118" spans="1:13" x14ac:dyDescent="0.25">
      <c r="A118" s="105"/>
      <c r="B118" s="106"/>
      <c r="C118" s="5" t="s">
        <v>19</v>
      </c>
      <c r="D118" s="117"/>
      <c r="E118" s="118"/>
      <c r="F118" s="79"/>
      <c r="G118" s="8"/>
      <c r="H118" s="8"/>
      <c r="I118" s="9"/>
      <c r="J118" s="9"/>
    </row>
    <row r="119" spans="1:13" x14ac:dyDescent="0.25">
      <c r="A119" s="126" t="s">
        <v>105</v>
      </c>
      <c r="B119" s="102"/>
      <c r="C119" s="140" t="s">
        <v>109</v>
      </c>
      <c r="D119" s="141"/>
      <c r="E119" s="142"/>
      <c r="F119" s="101">
        <v>180</v>
      </c>
      <c r="G119" s="14">
        <v>3.15</v>
      </c>
      <c r="H119" s="14">
        <v>0.3</v>
      </c>
      <c r="I119" s="14">
        <v>4.93</v>
      </c>
      <c r="J119" s="14">
        <v>103</v>
      </c>
    </row>
    <row r="120" spans="1:13" x14ac:dyDescent="0.25">
      <c r="A120" s="105"/>
      <c r="B120" s="106"/>
      <c r="C120" s="116"/>
      <c r="D120" s="55"/>
      <c r="E120" s="2"/>
      <c r="F120" s="105"/>
      <c r="G120" s="14"/>
      <c r="H120" s="14"/>
      <c r="I120" s="14"/>
      <c r="J120" s="14"/>
    </row>
    <row r="121" spans="1:13" x14ac:dyDescent="0.25">
      <c r="A121" s="105"/>
      <c r="B121" s="106"/>
      <c r="C121" s="5" t="s">
        <v>18</v>
      </c>
      <c r="D121" s="117"/>
      <c r="E121" s="118"/>
      <c r="F121" s="12">
        <f>F119+F120</f>
        <v>180</v>
      </c>
      <c r="G121" s="12">
        <f t="shared" ref="G121:J121" si="11">G119+G120</f>
        <v>3.15</v>
      </c>
      <c r="H121" s="12">
        <f t="shared" si="11"/>
        <v>0.3</v>
      </c>
      <c r="I121" s="12">
        <f t="shared" si="11"/>
        <v>4.93</v>
      </c>
      <c r="J121" s="12">
        <f t="shared" si="11"/>
        <v>103</v>
      </c>
      <c r="K121" s="6">
        <v>90</v>
      </c>
    </row>
    <row r="122" spans="1:13" x14ac:dyDescent="0.25">
      <c r="A122" s="105"/>
      <c r="B122" s="106"/>
      <c r="C122" s="5" t="s">
        <v>20</v>
      </c>
      <c r="D122" s="117"/>
      <c r="E122" s="118"/>
      <c r="F122" s="79"/>
      <c r="G122" s="77"/>
      <c r="H122" s="77"/>
      <c r="I122" s="79"/>
      <c r="J122" s="79"/>
    </row>
    <row r="123" spans="1:13" x14ac:dyDescent="0.25">
      <c r="A123" s="126" t="s">
        <v>105</v>
      </c>
      <c r="B123" s="102"/>
      <c r="C123" s="140" t="s">
        <v>71</v>
      </c>
      <c r="D123" s="174"/>
      <c r="E123" s="175"/>
      <c r="F123" s="66">
        <v>50</v>
      </c>
      <c r="G123" s="71">
        <v>2.25</v>
      </c>
      <c r="H123" s="71">
        <v>6.93</v>
      </c>
      <c r="I123" s="71">
        <v>20.170000000000002</v>
      </c>
      <c r="J123" s="71">
        <v>47.05</v>
      </c>
      <c r="K123" s="194"/>
      <c r="L123" s="195"/>
      <c r="M123" s="195"/>
    </row>
    <row r="124" spans="1:13" x14ac:dyDescent="0.25">
      <c r="A124" s="101">
        <v>81</v>
      </c>
      <c r="B124" s="102"/>
      <c r="C124" s="110" t="s">
        <v>50</v>
      </c>
      <c r="D124" s="86"/>
      <c r="E124" s="87"/>
      <c r="F124" s="101">
        <v>180</v>
      </c>
      <c r="G124" s="14">
        <v>3.9</v>
      </c>
      <c r="H124" s="14">
        <v>3.8</v>
      </c>
      <c r="I124" s="14">
        <v>11.7</v>
      </c>
      <c r="J124" s="14">
        <v>97.02</v>
      </c>
    </row>
    <row r="125" spans="1:13" x14ac:dyDescent="0.25">
      <c r="A125" s="101">
        <v>321</v>
      </c>
      <c r="B125" s="102"/>
      <c r="C125" s="98" t="s">
        <v>34</v>
      </c>
      <c r="D125" s="99"/>
      <c r="E125" s="100"/>
      <c r="F125" s="63">
        <v>130</v>
      </c>
      <c r="G125" s="73">
        <v>2.7</v>
      </c>
      <c r="H125" s="73">
        <v>2.06</v>
      </c>
      <c r="I125" s="73">
        <v>8.8000000000000007</v>
      </c>
      <c r="J125" s="73">
        <v>131.1</v>
      </c>
    </row>
    <row r="126" spans="1:13" x14ac:dyDescent="0.25">
      <c r="A126" s="127" t="s">
        <v>105</v>
      </c>
      <c r="B126" s="118"/>
      <c r="C126" s="116" t="s">
        <v>84</v>
      </c>
      <c r="D126" s="117"/>
      <c r="E126" s="117"/>
      <c r="F126" s="101">
        <v>70</v>
      </c>
      <c r="G126" s="57">
        <v>11.34</v>
      </c>
      <c r="H126" s="57">
        <v>10.5</v>
      </c>
      <c r="I126" s="57">
        <v>15.26</v>
      </c>
      <c r="J126" s="57">
        <v>227.22</v>
      </c>
    </row>
    <row r="127" spans="1:13" x14ac:dyDescent="0.25">
      <c r="A127" s="105">
        <v>372</v>
      </c>
      <c r="B127" s="106"/>
      <c r="C127" s="116" t="s">
        <v>51</v>
      </c>
      <c r="D127" s="117"/>
      <c r="E127" s="117"/>
      <c r="F127" s="83">
        <v>180</v>
      </c>
      <c r="G127" s="11">
        <v>0.14000000000000001</v>
      </c>
      <c r="H127" s="11">
        <v>1.9</v>
      </c>
      <c r="I127" s="11">
        <v>24.8</v>
      </c>
      <c r="J127" s="11">
        <v>92.6</v>
      </c>
    </row>
    <row r="128" spans="1:13" x14ac:dyDescent="0.25">
      <c r="A128" s="145" t="s">
        <v>104</v>
      </c>
      <c r="B128" s="146"/>
      <c r="C128" s="113" t="s">
        <v>22</v>
      </c>
      <c r="D128" s="114"/>
      <c r="E128" s="115"/>
      <c r="F128" s="159">
        <v>30</v>
      </c>
      <c r="G128" s="149">
        <v>2.2400000000000002</v>
      </c>
      <c r="H128" s="149">
        <v>0.44</v>
      </c>
      <c r="I128" s="151">
        <v>19.760000000000002</v>
      </c>
      <c r="J128" s="151">
        <v>68.97</v>
      </c>
    </row>
    <row r="129" spans="1:11" x14ac:dyDescent="0.25">
      <c r="A129" s="147"/>
      <c r="B129" s="148"/>
      <c r="C129" s="116" t="s">
        <v>23</v>
      </c>
      <c r="D129" s="117"/>
      <c r="E129" s="118"/>
      <c r="F129" s="151"/>
      <c r="G129" s="150"/>
      <c r="H129" s="150"/>
      <c r="I129" s="152"/>
      <c r="J129" s="152"/>
    </row>
    <row r="130" spans="1:11" x14ac:dyDescent="0.25">
      <c r="A130" s="105"/>
      <c r="B130" s="106"/>
      <c r="C130" s="5" t="s">
        <v>18</v>
      </c>
      <c r="D130" s="117"/>
      <c r="E130" s="118"/>
      <c r="F130" s="4">
        <f>F123+F124+F125+F126+F127+F128</f>
        <v>640</v>
      </c>
      <c r="G130" s="4">
        <f t="shared" ref="G130:J130" si="12">G123+G124+G125+G126+G127+G128</f>
        <v>22.57</v>
      </c>
      <c r="H130" s="4">
        <f t="shared" si="12"/>
        <v>25.63</v>
      </c>
      <c r="I130" s="4">
        <f t="shared" si="12"/>
        <v>100.49000000000001</v>
      </c>
      <c r="J130" s="4">
        <f t="shared" si="12"/>
        <v>663.96</v>
      </c>
      <c r="K130" s="6">
        <v>630</v>
      </c>
    </row>
    <row r="131" spans="1:11" x14ac:dyDescent="0.25">
      <c r="A131" s="105"/>
      <c r="B131" s="106"/>
      <c r="C131" s="153" t="s">
        <v>24</v>
      </c>
      <c r="D131" s="154"/>
      <c r="E131" s="155"/>
      <c r="F131" s="41"/>
      <c r="G131" s="8"/>
      <c r="H131" s="8"/>
      <c r="I131" s="9"/>
      <c r="J131" s="9"/>
    </row>
    <row r="132" spans="1:11" x14ac:dyDescent="0.25">
      <c r="A132" s="129" t="s">
        <v>105</v>
      </c>
      <c r="B132" s="106"/>
      <c r="C132" s="116" t="s">
        <v>85</v>
      </c>
      <c r="D132" s="117"/>
      <c r="E132" s="117"/>
      <c r="F132" s="11">
        <v>150</v>
      </c>
      <c r="G132" s="14">
        <v>4.8</v>
      </c>
      <c r="H132" s="14">
        <v>6.09</v>
      </c>
      <c r="I132" s="14">
        <v>9.1</v>
      </c>
      <c r="J132" s="14">
        <v>249.5</v>
      </c>
    </row>
    <row r="133" spans="1:11" x14ac:dyDescent="0.25">
      <c r="A133" s="145" t="s">
        <v>104</v>
      </c>
      <c r="B133" s="146"/>
      <c r="C133" s="113" t="s">
        <v>22</v>
      </c>
      <c r="D133" s="114"/>
      <c r="E133" s="115"/>
      <c r="F133" s="159">
        <v>30</v>
      </c>
      <c r="G133" s="149">
        <v>2.2400000000000002</v>
      </c>
      <c r="H133" s="149">
        <v>0.44</v>
      </c>
      <c r="I133" s="151">
        <v>19.760000000000002</v>
      </c>
      <c r="J133" s="151">
        <v>68.97</v>
      </c>
    </row>
    <row r="134" spans="1:11" x14ac:dyDescent="0.25">
      <c r="A134" s="147"/>
      <c r="B134" s="148"/>
      <c r="C134" s="116" t="s">
        <v>23</v>
      </c>
      <c r="D134" s="117"/>
      <c r="E134" s="118"/>
      <c r="F134" s="151"/>
      <c r="G134" s="150"/>
      <c r="H134" s="150"/>
      <c r="I134" s="152"/>
      <c r="J134" s="152"/>
    </row>
    <row r="135" spans="1:11" x14ac:dyDescent="0.25">
      <c r="A135" s="105">
        <v>392</v>
      </c>
      <c r="B135" s="106"/>
      <c r="C135" s="116" t="s">
        <v>17</v>
      </c>
      <c r="D135" s="117"/>
      <c r="E135" s="118"/>
      <c r="F135" s="105">
        <v>200</v>
      </c>
      <c r="G135" s="14">
        <v>0.5</v>
      </c>
      <c r="H135" s="14">
        <v>0</v>
      </c>
      <c r="I135" s="14">
        <v>8.5</v>
      </c>
      <c r="J135" s="14">
        <v>36</v>
      </c>
    </row>
    <row r="136" spans="1:11" x14ac:dyDescent="0.25">
      <c r="A136" s="135" t="s">
        <v>105</v>
      </c>
      <c r="B136" s="136"/>
      <c r="C136" s="116" t="s">
        <v>47</v>
      </c>
      <c r="D136" s="117"/>
      <c r="E136" s="118"/>
      <c r="F136" s="135">
        <v>70</v>
      </c>
      <c r="G136" s="14">
        <v>5.6</v>
      </c>
      <c r="H136" s="14">
        <v>6.88</v>
      </c>
      <c r="I136" s="14">
        <v>27.2</v>
      </c>
      <c r="J136" s="14">
        <v>197.07</v>
      </c>
    </row>
    <row r="137" spans="1:11" x14ac:dyDescent="0.25">
      <c r="A137" s="105"/>
      <c r="B137" s="106"/>
      <c r="C137" s="5" t="s">
        <v>18</v>
      </c>
      <c r="D137" s="117"/>
      <c r="E137" s="118"/>
      <c r="F137" s="4">
        <f>F132+F133+F135+F136</f>
        <v>450</v>
      </c>
      <c r="G137" s="4">
        <f t="shared" ref="G137:J137" si="13">G132+G133+G135+G136</f>
        <v>13.14</v>
      </c>
      <c r="H137" s="4">
        <f t="shared" si="13"/>
        <v>13.41</v>
      </c>
      <c r="I137" s="4">
        <f t="shared" si="13"/>
        <v>64.56</v>
      </c>
      <c r="J137" s="4">
        <f t="shared" si="13"/>
        <v>551.54</v>
      </c>
      <c r="K137" s="6">
        <v>450</v>
      </c>
    </row>
    <row r="138" spans="1:11" x14ac:dyDescent="0.25">
      <c r="A138" s="105"/>
      <c r="B138" s="106"/>
      <c r="C138" s="5" t="s">
        <v>27</v>
      </c>
      <c r="D138" s="117"/>
      <c r="E138" s="118"/>
      <c r="F138" s="4">
        <f>F117+F121+F130+F137</f>
        <v>1672</v>
      </c>
      <c r="G138" s="4">
        <f t="shared" ref="G138:J138" si="14">G117+G121+G130+G137</f>
        <v>53.519999999999996</v>
      </c>
      <c r="H138" s="4">
        <f t="shared" si="14"/>
        <v>48.539999999999992</v>
      </c>
      <c r="I138" s="4">
        <f t="shared" si="14"/>
        <v>211.52</v>
      </c>
      <c r="J138" s="4">
        <f t="shared" si="14"/>
        <v>1683.8000000000002</v>
      </c>
    </row>
    <row r="139" spans="1:11" x14ac:dyDescent="0.25">
      <c r="A139" s="105"/>
      <c r="B139" s="106"/>
      <c r="C139" s="116"/>
      <c r="D139" s="117"/>
      <c r="E139" s="118"/>
      <c r="F139" s="79"/>
      <c r="G139" s="82"/>
      <c r="H139" s="82"/>
      <c r="I139" s="83"/>
      <c r="J139" s="3"/>
    </row>
    <row r="142" spans="1:11" x14ac:dyDescent="0.25">
      <c r="C142" s="29"/>
      <c r="D142" s="29"/>
      <c r="E142" s="29"/>
      <c r="F142" s="29"/>
      <c r="G142" s="29"/>
      <c r="H142" s="29"/>
      <c r="I142" s="29"/>
    </row>
    <row r="143" spans="1:11" x14ac:dyDescent="0.25">
      <c r="C143" s="29"/>
      <c r="D143" s="29"/>
      <c r="E143" s="29"/>
      <c r="F143" s="29"/>
      <c r="G143" s="29"/>
      <c r="H143" s="29"/>
      <c r="I143" s="29"/>
    </row>
    <row r="144" spans="1:11" x14ac:dyDescent="0.25">
      <c r="C144" s="30"/>
      <c r="D144" s="29"/>
      <c r="E144" s="29"/>
      <c r="F144" s="29"/>
      <c r="G144" s="29"/>
      <c r="H144" s="29"/>
      <c r="I144" s="29"/>
    </row>
    <row r="145" spans="3:10" x14ac:dyDescent="0.25">
      <c r="C145" s="30"/>
      <c r="H145" s="29"/>
      <c r="I145" s="29"/>
    </row>
    <row r="146" spans="3:10" x14ac:dyDescent="0.25">
      <c r="C146" s="30"/>
      <c r="I146" s="29"/>
    </row>
    <row r="148" spans="3:10" x14ac:dyDescent="0.25">
      <c r="C148" s="30"/>
      <c r="I148" s="29"/>
    </row>
    <row r="149" spans="3:10" x14ac:dyDescent="0.25">
      <c r="C149" s="30"/>
      <c r="I149" s="29"/>
    </row>
    <row r="150" spans="3:10" x14ac:dyDescent="0.25">
      <c r="C150" s="29"/>
      <c r="D150" s="29"/>
      <c r="E150" s="29"/>
      <c r="F150" s="29"/>
      <c r="G150" s="29"/>
      <c r="H150" s="29"/>
      <c r="I150" s="29"/>
      <c r="J150" s="29"/>
    </row>
    <row r="151" spans="3:10" x14ac:dyDescent="0.25">
      <c r="C151" s="29"/>
      <c r="D151" s="29"/>
      <c r="E151" s="29"/>
      <c r="F151" s="29"/>
      <c r="G151" s="29"/>
      <c r="H151" s="29"/>
      <c r="I151" s="29"/>
      <c r="J151" s="29"/>
    </row>
    <row r="152" spans="3:10" x14ac:dyDescent="0.25">
      <c r="C152" s="29"/>
      <c r="D152" s="29"/>
      <c r="E152" s="29"/>
      <c r="F152" s="29"/>
      <c r="G152" s="29"/>
      <c r="H152" s="29"/>
      <c r="I152" s="29"/>
      <c r="J152" s="29"/>
    </row>
  </sheetData>
  <mergeCells count="117">
    <mergeCell ref="J133:J134"/>
    <mergeCell ref="C131:E131"/>
    <mergeCell ref="C123:E123"/>
    <mergeCell ref="G102:G103"/>
    <mergeCell ref="H102:H103"/>
    <mergeCell ref="I102:I103"/>
    <mergeCell ref="J102:J103"/>
    <mergeCell ref="C105:E105"/>
    <mergeCell ref="C106:E106"/>
    <mergeCell ref="F102:F103"/>
    <mergeCell ref="C119:E119"/>
    <mergeCell ref="F133:F134"/>
    <mergeCell ref="C96:E96"/>
    <mergeCell ref="C80:E80"/>
    <mergeCell ref="A133:B134"/>
    <mergeCell ref="G133:G134"/>
    <mergeCell ref="H133:H134"/>
    <mergeCell ref="I133:I134"/>
    <mergeCell ref="C99:E99"/>
    <mergeCell ref="C100:E100"/>
    <mergeCell ref="A101:B101"/>
    <mergeCell ref="C101:E101"/>
    <mergeCell ref="A102:B103"/>
    <mergeCell ref="C107:E107"/>
    <mergeCell ref="C81:E81"/>
    <mergeCell ref="C93:E93"/>
    <mergeCell ref="K123:M123"/>
    <mergeCell ref="A128:B129"/>
    <mergeCell ref="F128:F129"/>
    <mergeCell ref="G128:G129"/>
    <mergeCell ref="H128:H129"/>
    <mergeCell ref="I128:I129"/>
    <mergeCell ref="J128:J129"/>
    <mergeCell ref="A97:B97"/>
    <mergeCell ref="C97:E97"/>
    <mergeCell ref="C98:E98"/>
    <mergeCell ref="H48:H49"/>
    <mergeCell ref="I48:I49"/>
    <mergeCell ref="I75:I76"/>
    <mergeCell ref="J48:J49"/>
    <mergeCell ref="C51:E51"/>
    <mergeCell ref="C52:E52"/>
    <mergeCell ref="J75:J76"/>
    <mergeCell ref="C53:E53"/>
    <mergeCell ref="C57:E57"/>
    <mergeCell ref="C64:E64"/>
    <mergeCell ref="C65:E65"/>
    <mergeCell ref="C70:E70"/>
    <mergeCell ref="C72:E72"/>
    <mergeCell ref="C71:E71"/>
    <mergeCell ref="C74:E74"/>
    <mergeCell ref="C66:E66"/>
    <mergeCell ref="F75:F76"/>
    <mergeCell ref="G75:G76"/>
    <mergeCell ref="H75:H76"/>
    <mergeCell ref="F48:F49"/>
    <mergeCell ref="C43:E43"/>
    <mergeCell ref="C44:E44"/>
    <mergeCell ref="C36:E36"/>
    <mergeCell ref="A41:B41"/>
    <mergeCell ref="C41:E41"/>
    <mergeCell ref="C59:E59"/>
    <mergeCell ref="C62:E62"/>
    <mergeCell ref="G48:G49"/>
    <mergeCell ref="C90:E90"/>
    <mergeCell ref="A24:B24"/>
    <mergeCell ref="C24:E24"/>
    <mergeCell ref="A25:B25"/>
    <mergeCell ref="C25:E25"/>
    <mergeCell ref="A29:B29"/>
    <mergeCell ref="C29:E29"/>
    <mergeCell ref="C27:E27"/>
    <mergeCell ref="C17:E17"/>
    <mergeCell ref="A20:B20"/>
    <mergeCell ref="C20:E20"/>
    <mergeCell ref="C18:E18"/>
    <mergeCell ref="A42:B42"/>
    <mergeCell ref="C42:E42"/>
    <mergeCell ref="C45:E45"/>
    <mergeCell ref="C46:E46"/>
    <mergeCell ref="A48:B49"/>
    <mergeCell ref="A75:B76"/>
    <mergeCell ref="A70:B70"/>
    <mergeCell ref="A79:B79"/>
    <mergeCell ref="C88:E88"/>
    <mergeCell ref="C79:E79"/>
    <mergeCell ref="C86:E86"/>
    <mergeCell ref="C78:E78"/>
    <mergeCell ref="A32:B32"/>
    <mergeCell ref="C32:E32"/>
    <mergeCell ref="A33:B33"/>
    <mergeCell ref="C33:E33"/>
    <mergeCell ref="A7:B7"/>
    <mergeCell ref="C7:E7"/>
    <mergeCell ref="A8:B8"/>
    <mergeCell ref="A10:B10"/>
    <mergeCell ref="C10:E10"/>
    <mergeCell ref="A11:B11"/>
    <mergeCell ref="C11:E11"/>
    <mergeCell ref="A1:J2"/>
    <mergeCell ref="A4:B4"/>
    <mergeCell ref="A5:B5"/>
    <mergeCell ref="C5:E5"/>
    <mergeCell ref="A6:B6"/>
    <mergeCell ref="C6:E6"/>
    <mergeCell ref="C8:E8"/>
    <mergeCell ref="A22:B23"/>
    <mergeCell ref="F22:F23"/>
    <mergeCell ref="G22:G23"/>
    <mergeCell ref="H22:H23"/>
    <mergeCell ref="I22:I23"/>
    <mergeCell ref="J22:J23"/>
    <mergeCell ref="A16:B16"/>
    <mergeCell ref="C16:E16"/>
    <mergeCell ref="A17:B17"/>
    <mergeCell ref="C13:E13"/>
    <mergeCell ref="C9:E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8"/>
  <sheetViews>
    <sheetView tabSelected="1" zoomScale="130" zoomScaleNormal="130" workbookViewId="0">
      <selection activeCell="F133" sqref="F133"/>
    </sheetView>
  </sheetViews>
  <sheetFormatPr defaultRowHeight="15" x14ac:dyDescent="0.25"/>
  <cols>
    <col min="1" max="1" width="6.5703125" style="6" customWidth="1"/>
    <col min="2" max="2" width="1.7109375" style="6" hidden="1" customWidth="1"/>
    <col min="3" max="4" width="9.140625" style="6"/>
    <col min="5" max="5" width="12.85546875" style="6" customWidth="1"/>
    <col min="6" max="6" width="8" style="6" customWidth="1"/>
    <col min="7" max="7" width="6.28515625" style="6" customWidth="1"/>
    <col min="8" max="9" width="9.140625" style="6"/>
    <col min="10" max="10" width="7.85546875" style="6" customWidth="1"/>
    <col min="11" max="16384" width="9.140625" style="6"/>
  </cols>
  <sheetData>
    <row r="2" spans="1:13" x14ac:dyDescent="0.25">
      <c r="A2" s="105"/>
      <c r="B2" s="106"/>
      <c r="C2" s="5" t="s">
        <v>53</v>
      </c>
      <c r="D2" s="117"/>
      <c r="E2" s="118"/>
      <c r="F2" s="79"/>
      <c r="G2" s="78"/>
      <c r="H2" s="78"/>
      <c r="I2" s="80"/>
      <c r="J2" s="80"/>
    </row>
    <row r="3" spans="1:13" x14ac:dyDescent="0.25">
      <c r="A3" s="105"/>
      <c r="B3" s="106"/>
      <c r="C3" s="7" t="s">
        <v>13</v>
      </c>
      <c r="D3" s="117"/>
      <c r="E3" s="118"/>
      <c r="F3" s="79"/>
      <c r="G3" s="78"/>
      <c r="H3" s="78"/>
      <c r="I3" s="80"/>
      <c r="J3" s="80"/>
    </row>
    <row r="4" spans="1:13" x14ac:dyDescent="0.25">
      <c r="A4" s="105"/>
      <c r="B4" s="106"/>
      <c r="C4" s="5" t="s">
        <v>14</v>
      </c>
      <c r="D4" s="117"/>
      <c r="E4" s="118"/>
      <c r="F4" s="79"/>
      <c r="G4" s="8"/>
      <c r="H4" s="8"/>
      <c r="I4" s="9"/>
      <c r="J4" s="9"/>
    </row>
    <row r="5" spans="1:13" x14ac:dyDescent="0.25">
      <c r="A5" s="101">
        <v>185</v>
      </c>
      <c r="B5" s="102"/>
      <c r="C5" s="110" t="s">
        <v>39</v>
      </c>
      <c r="D5" s="111"/>
      <c r="E5" s="112"/>
      <c r="F5" s="101">
        <v>165</v>
      </c>
      <c r="G5" s="24">
        <v>52.7</v>
      </c>
      <c r="H5" s="24">
        <v>4.8</v>
      </c>
      <c r="I5" s="24">
        <v>32.6</v>
      </c>
      <c r="J5" s="24">
        <v>290.39999999999998</v>
      </c>
    </row>
    <row r="6" spans="1:13" x14ac:dyDescent="0.25">
      <c r="A6" s="105">
        <v>1</v>
      </c>
      <c r="B6" s="106"/>
      <c r="C6" s="10" t="s">
        <v>54</v>
      </c>
      <c r="D6" s="117"/>
      <c r="E6" s="118"/>
      <c r="F6" s="92">
        <v>37</v>
      </c>
      <c r="G6" s="11">
        <v>3.16</v>
      </c>
      <c r="H6" s="11">
        <v>4.2</v>
      </c>
      <c r="I6" s="11">
        <v>7.13</v>
      </c>
      <c r="J6" s="11">
        <v>102.72</v>
      </c>
    </row>
    <row r="7" spans="1:13" x14ac:dyDescent="0.25">
      <c r="A7" s="101">
        <v>393</v>
      </c>
      <c r="B7" s="102"/>
      <c r="C7" s="140" t="s">
        <v>25</v>
      </c>
      <c r="D7" s="141"/>
      <c r="E7" s="142"/>
      <c r="F7" s="101">
        <v>200</v>
      </c>
      <c r="G7" s="40">
        <v>3.6</v>
      </c>
      <c r="H7" s="40">
        <v>0</v>
      </c>
      <c r="I7" s="40">
        <v>29.2</v>
      </c>
      <c r="J7" s="40">
        <v>41.6</v>
      </c>
    </row>
    <row r="8" spans="1:13" x14ac:dyDescent="0.25">
      <c r="A8" s="105"/>
      <c r="B8" s="106"/>
      <c r="C8" s="5" t="s">
        <v>18</v>
      </c>
      <c r="D8" s="117"/>
      <c r="E8" s="118"/>
      <c r="F8" s="88">
        <f>F5+F6+F7</f>
        <v>402</v>
      </c>
      <c r="G8" s="13">
        <f>G5+G6+G7</f>
        <v>59.46</v>
      </c>
      <c r="H8" s="13">
        <f>H5+H6+H7</f>
        <v>9</v>
      </c>
      <c r="I8" s="13">
        <f>I5+I6+I7</f>
        <v>68.930000000000007</v>
      </c>
      <c r="J8" s="13">
        <f>J5+J6+J7</f>
        <v>434.72</v>
      </c>
      <c r="K8" s="6">
        <v>360</v>
      </c>
    </row>
    <row r="9" spans="1:13" x14ac:dyDescent="0.25">
      <c r="A9" s="105"/>
      <c r="B9" s="106"/>
      <c r="C9" s="5" t="s">
        <v>19</v>
      </c>
      <c r="D9" s="117"/>
      <c r="E9" s="118"/>
      <c r="F9" s="105"/>
      <c r="G9" s="80"/>
      <c r="H9" s="80"/>
      <c r="I9" s="80"/>
      <c r="J9" s="80"/>
    </row>
    <row r="10" spans="1:13" x14ac:dyDescent="0.25">
      <c r="A10" s="126" t="s">
        <v>105</v>
      </c>
      <c r="B10" s="102"/>
      <c r="C10" s="140" t="s">
        <v>60</v>
      </c>
      <c r="D10" s="141"/>
      <c r="E10" s="142"/>
      <c r="F10" s="101">
        <v>180</v>
      </c>
      <c r="G10" s="14">
        <v>3.15</v>
      </c>
      <c r="H10" s="14">
        <v>0.3</v>
      </c>
      <c r="I10" s="14">
        <v>4.93</v>
      </c>
      <c r="J10" s="14">
        <v>103</v>
      </c>
    </row>
    <row r="11" spans="1:13" x14ac:dyDescent="0.25">
      <c r="A11" s="105"/>
      <c r="B11" s="106"/>
      <c r="C11" s="95"/>
      <c r="D11" s="96"/>
      <c r="E11" s="97"/>
      <c r="F11" s="105"/>
      <c r="G11" s="14"/>
      <c r="H11" s="14"/>
      <c r="I11" s="14"/>
      <c r="J11" s="14"/>
    </row>
    <row r="12" spans="1:13" x14ac:dyDescent="0.25">
      <c r="A12" s="105"/>
      <c r="B12" s="106"/>
      <c r="C12" s="5" t="s">
        <v>18</v>
      </c>
      <c r="D12" s="117"/>
      <c r="E12" s="118"/>
      <c r="F12" s="12">
        <f>F10+F11</f>
        <v>180</v>
      </c>
      <c r="G12" s="12">
        <f t="shared" ref="G12:J12" si="0">G10+G11</f>
        <v>3.15</v>
      </c>
      <c r="H12" s="12">
        <f t="shared" si="0"/>
        <v>0.3</v>
      </c>
      <c r="I12" s="12">
        <f t="shared" si="0"/>
        <v>4.93</v>
      </c>
      <c r="J12" s="12">
        <f t="shared" si="0"/>
        <v>103</v>
      </c>
      <c r="K12" s="6">
        <v>90</v>
      </c>
    </row>
    <row r="13" spans="1:13" x14ac:dyDescent="0.25">
      <c r="A13" s="105"/>
      <c r="B13" s="106"/>
      <c r="C13" s="5" t="s">
        <v>20</v>
      </c>
      <c r="D13" s="117"/>
      <c r="E13" s="118"/>
      <c r="F13" s="105"/>
      <c r="G13" s="80"/>
      <c r="H13" s="80"/>
      <c r="I13" s="80"/>
      <c r="J13" s="80"/>
    </row>
    <row r="14" spans="1:13" x14ac:dyDescent="0.25">
      <c r="A14" s="126" t="s">
        <v>105</v>
      </c>
      <c r="B14" s="102"/>
      <c r="C14" s="140" t="s">
        <v>71</v>
      </c>
      <c r="D14" s="174"/>
      <c r="E14" s="175"/>
      <c r="F14" s="66">
        <v>50</v>
      </c>
      <c r="G14" s="71">
        <v>2.25</v>
      </c>
      <c r="H14" s="71">
        <v>6.93</v>
      </c>
      <c r="I14" s="71">
        <v>20.170000000000002</v>
      </c>
      <c r="J14" s="71">
        <v>47.05</v>
      </c>
      <c r="K14" s="194"/>
      <c r="L14" s="195"/>
      <c r="M14" s="195"/>
    </row>
    <row r="15" spans="1:13" x14ac:dyDescent="0.25">
      <c r="A15" s="105">
        <v>67</v>
      </c>
      <c r="B15" s="106"/>
      <c r="C15" s="137" t="s">
        <v>33</v>
      </c>
      <c r="D15" s="138"/>
      <c r="E15" s="139"/>
      <c r="F15" s="105">
        <v>180</v>
      </c>
      <c r="G15" s="15">
        <v>1.3</v>
      </c>
      <c r="H15" s="15">
        <v>3.5</v>
      </c>
      <c r="I15" s="15">
        <v>6.12</v>
      </c>
      <c r="J15" s="15">
        <v>161.02000000000001</v>
      </c>
    </row>
    <row r="16" spans="1:13" x14ac:dyDescent="0.25">
      <c r="A16" s="105">
        <v>304</v>
      </c>
      <c r="B16" s="106"/>
      <c r="C16" s="137" t="s">
        <v>66</v>
      </c>
      <c r="D16" s="138"/>
      <c r="E16" s="139"/>
      <c r="F16" s="101">
        <v>200</v>
      </c>
      <c r="G16" s="15">
        <v>15.85</v>
      </c>
      <c r="H16" s="15">
        <v>13.12</v>
      </c>
      <c r="I16" s="15">
        <v>17.53</v>
      </c>
      <c r="J16" s="15">
        <v>270.5</v>
      </c>
    </row>
    <row r="17" spans="1:11" x14ac:dyDescent="0.25">
      <c r="A17" s="105">
        <v>376</v>
      </c>
      <c r="B17" s="106"/>
      <c r="C17" s="116" t="s">
        <v>32</v>
      </c>
      <c r="D17" s="117"/>
      <c r="E17" s="117"/>
      <c r="F17" s="101">
        <v>180</v>
      </c>
      <c r="G17" s="11">
        <v>1.1599999999999999</v>
      </c>
      <c r="H17" s="11">
        <v>0.3</v>
      </c>
      <c r="I17" s="11">
        <v>8.26</v>
      </c>
      <c r="J17" s="11">
        <v>116.7</v>
      </c>
    </row>
    <row r="18" spans="1:11" x14ac:dyDescent="0.25">
      <c r="A18" s="145" t="s">
        <v>104</v>
      </c>
      <c r="B18" s="146"/>
      <c r="C18" s="113" t="s">
        <v>22</v>
      </c>
      <c r="D18" s="114"/>
      <c r="E18" s="115"/>
      <c r="F18" s="159">
        <v>30</v>
      </c>
      <c r="G18" s="149">
        <v>2.2400000000000002</v>
      </c>
      <c r="H18" s="149">
        <v>0.44</v>
      </c>
      <c r="I18" s="151">
        <v>19.760000000000002</v>
      </c>
      <c r="J18" s="151">
        <v>68.97</v>
      </c>
    </row>
    <row r="19" spans="1:11" x14ac:dyDescent="0.25">
      <c r="A19" s="147"/>
      <c r="B19" s="148"/>
      <c r="C19" s="116" t="s">
        <v>23</v>
      </c>
      <c r="D19" s="117"/>
      <c r="E19" s="118"/>
      <c r="F19" s="151"/>
      <c r="G19" s="150"/>
      <c r="H19" s="150"/>
      <c r="I19" s="152"/>
      <c r="J19" s="152"/>
    </row>
    <row r="20" spans="1:11" x14ac:dyDescent="0.25">
      <c r="A20" s="105"/>
      <c r="B20" s="106"/>
      <c r="C20" s="5" t="s">
        <v>18</v>
      </c>
      <c r="D20" s="117"/>
      <c r="E20" s="118"/>
      <c r="F20" s="12">
        <f>F14+F15+F16+F17+F18</f>
        <v>640</v>
      </c>
      <c r="G20" s="12">
        <f t="shared" ref="G20:J20" si="1">G14+G15+G16+G17+G18</f>
        <v>22.799999999999997</v>
      </c>
      <c r="H20" s="12">
        <f t="shared" si="1"/>
        <v>24.29</v>
      </c>
      <c r="I20" s="12">
        <f t="shared" si="1"/>
        <v>71.84</v>
      </c>
      <c r="J20" s="12">
        <f t="shared" si="1"/>
        <v>664.24</v>
      </c>
      <c r="K20" s="6">
        <v>630</v>
      </c>
    </row>
    <row r="21" spans="1:11" x14ac:dyDescent="0.25">
      <c r="A21" s="105"/>
      <c r="B21" s="106"/>
      <c r="C21" s="153" t="s">
        <v>24</v>
      </c>
      <c r="D21" s="154"/>
      <c r="E21" s="155"/>
      <c r="F21" s="105"/>
      <c r="G21" s="80"/>
      <c r="H21" s="80"/>
      <c r="I21" s="80"/>
      <c r="J21" s="80"/>
    </row>
    <row r="22" spans="1:11" x14ac:dyDescent="0.25">
      <c r="A22" s="101">
        <v>185</v>
      </c>
      <c r="B22" s="102"/>
      <c r="C22" s="137" t="s">
        <v>63</v>
      </c>
      <c r="D22" s="138"/>
      <c r="E22" s="139"/>
      <c r="F22" s="101">
        <v>200</v>
      </c>
      <c r="G22" s="14">
        <v>9.4</v>
      </c>
      <c r="H22" s="14">
        <v>4.4000000000000004</v>
      </c>
      <c r="I22" s="14">
        <v>58.9</v>
      </c>
      <c r="J22" s="14">
        <v>352.3</v>
      </c>
    </row>
    <row r="23" spans="1:11" x14ac:dyDescent="0.25">
      <c r="A23" s="128" t="s">
        <v>105</v>
      </c>
      <c r="B23" s="102"/>
      <c r="C23" s="98" t="s">
        <v>37</v>
      </c>
      <c r="D23" s="108"/>
      <c r="E23" s="100"/>
      <c r="F23" s="101">
        <v>220</v>
      </c>
      <c r="G23" s="40">
        <v>3.6</v>
      </c>
      <c r="H23" s="40">
        <v>0</v>
      </c>
      <c r="I23" s="40">
        <v>3.2</v>
      </c>
      <c r="J23" s="40">
        <v>42.6</v>
      </c>
    </row>
    <row r="24" spans="1:11" x14ac:dyDescent="0.25">
      <c r="A24" s="124" t="s">
        <v>104</v>
      </c>
      <c r="B24" s="102"/>
      <c r="C24" s="98" t="s">
        <v>26</v>
      </c>
      <c r="D24" s="99"/>
      <c r="E24" s="100"/>
      <c r="F24" s="101">
        <v>30</v>
      </c>
      <c r="G24" s="11">
        <v>3.15</v>
      </c>
      <c r="H24" s="11">
        <v>0.45</v>
      </c>
      <c r="I24" s="11">
        <v>14.49</v>
      </c>
      <c r="J24" s="11">
        <v>70.14</v>
      </c>
    </row>
    <row r="25" spans="1:11" x14ac:dyDescent="0.25">
      <c r="A25" s="105"/>
      <c r="B25" s="106"/>
      <c r="C25" s="5" t="s">
        <v>18</v>
      </c>
      <c r="D25" s="117"/>
      <c r="E25" s="118"/>
      <c r="F25" s="3">
        <f>F22+F23+F24</f>
        <v>450</v>
      </c>
      <c r="G25" s="3">
        <f t="shared" ref="G25:J25" si="2">G22+G23+G24</f>
        <v>16.149999999999999</v>
      </c>
      <c r="H25" s="3">
        <f t="shared" si="2"/>
        <v>4.8500000000000005</v>
      </c>
      <c r="I25" s="3">
        <f t="shared" si="2"/>
        <v>76.59</v>
      </c>
      <c r="J25" s="3">
        <f t="shared" si="2"/>
        <v>465.04</v>
      </c>
      <c r="K25" s="6">
        <v>450</v>
      </c>
    </row>
    <row r="26" spans="1:11" x14ac:dyDescent="0.25">
      <c r="A26" s="105"/>
      <c r="B26" s="106"/>
      <c r="C26" s="5" t="s">
        <v>27</v>
      </c>
      <c r="D26" s="117"/>
      <c r="E26" s="118"/>
      <c r="F26" s="93">
        <v>1597</v>
      </c>
      <c r="G26" s="3">
        <f>G8+G12+G20+G25</f>
        <v>101.56</v>
      </c>
      <c r="H26" s="3">
        <f>H8+H12+H20+H25</f>
        <v>38.440000000000005</v>
      </c>
      <c r="I26" s="3">
        <f>I8+I12+I20+I25</f>
        <v>222.29000000000002</v>
      </c>
      <c r="J26" s="3">
        <f>J8+J12+J20+J25</f>
        <v>1667</v>
      </c>
    </row>
    <row r="27" spans="1:11" x14ac:dyDescent="0.25">
      <c r="A27" s="105"/>
      <c r="B27" s="106"/>
      <c r="C27" s="5"/>
      <c r="D27" s="117"/>
      <c r="E27" s="118"/>
      <c r="F27" s="80"/>
      <c r="G27" s="3"/>
      <c r="H27" s="3"/>
      <c r="I27" s="3"/>
      <c r="J27" s="3"/>
    </row>
    <row r="28" spans="1:11" x14ac:dyDescent="0.25">
      <c r="A28" s="105"/>
      <c r="B28" s="106"/>
      <c r="C28" s="7" t="s">
        <v>28</v>
      </c>
      <c r="D28" s="117"/>
      <c r="E28" s="118"/>
      <c r="F28" s="80"/>
      <c r="G28" s="80"/>
      <c r="H28" s="80"/>
      <c r="I28" s="80"/>
      <c r="J28" s="80"/>
    </row>
    <row r="29" spans="1:11" x14ac:dyDescent="0.25">
      <c r="A29" s="105"/>
      <c r="B29" s="106"/>
      <c r="C29" s="5" t="s">
        <v>14</v>
      </c>
      <c r="D29" s="117"/>
      <c r="E29" s="118"/>
      <c r="F29" s="80"/>
      <c r="G29" s="80"/>
      <c r="H29" s="80"/>
      <c r="I29" s="80"/>
      <c r="J29" s="80"/>
    </row>
    <row r="30" spans="1:11" x14ac:dyDescent="0.25">
      <c r="A30" s="143">
        <v>185</v>
      </c>
      <c r="B30" s="144"/>
      <c r="C30" s="137" t="s">
        <v>15</v>
      </c>
      <c r="D30" s="138"/>
      <c r="E30" s="139"/>
      <c r="F30" s="101">
        <v>165</v>
      </c>
      <c r="G30" s="11">
        <v>5.4</v>
      </c>
      <c r="H30" s="11">
        <v>5.22</v>
      </c>
      <c r="I30" s="11">
        <v>26.28</v>
      </c>
      <c r="J30" s="11">
        <v>208.17</v>
      </c>
    </row>
    <row r="31" spans="1:11" x14ac:dyDescent="0.25">
      <c r="A31" s="105">
        <v>2</v>
      </c>
      <c r="B31" s="106"/>
      <c r="C31" s="116" t="s">
        <v>16</v>
      </c>
      <c r="D31" s="117"/>
      <c r="E31" s="118"/>
      <c r="F31" s="18">
        <v>40</v>
      </c>
      <c r="G31" s="17">
        <v>2.68</v>
      </c>
      <c r="H31" s="17">
        <v>3.93</v>
      </c>
      <c r="I31" s="17">
        <v>13.86</v>
      </c>
      <c r="J31" s="17">
        <v>111</v>
      </c>
    </row>
    <row r="32" spans="1:11" x14ac:dyDescent="0.25">
      <c r="A32" s="101">
        <v>393</v>
      </c>
      <c r="B32" s="102"/>
      <c r="C32" s="140" t="s">
        <v>25</v>
      </c>
      <c r="D32" s="141"/>
      <c r="E32" s="142"/>
      <c r="F32" s="101">
        <v>200</v>
      </c>
      <c r="G32" s="40">
        <v>3.6</v>
      </c>
      <c r="H32" s="40">
        <v>0</v>
      </c>
      <c r="I32" s="40">
        <v>29.2</v>
      </c>
      <c r="J32" s="40">
        <v>41.6</v>
      </c>
    </row>
    <row r="33" spans="1:13" x14ac:dyDescent="0.25">
      <c r="A33" s="105"/>
      <c r="B33" s="106"/>
      <c r="C33" s="5" t="s">
        <v>18</v>
      </c>
      <c r="D33" s="117"/>
      <c r="E33" s="118"/>
      <c r="F33" s="3">
        <f>F30+F31+F32</f>
        <v>405</v>
      </c>
      <c r="G33" s="3">
        <f>G30+G31+G32</f>
        <v>11.68</v>
      </c>
      <c r="H33" s="3">
        <f>H30+H31+H32</f>
        <v>9.15</v>
      </c>
      <c r="I33" s="3">
        <f>I30+I32</f>
        <v>55.480000000000004</v>
      </c>
      <c r="J33" s="3">
        <f>J30+J31+J32</f>
        <v>360.77</v>
      </c>
      <c r="K33" s="6">
        <v>360</v>
      </c>
    </row>
    <row r="34" spans="1:13" x14ac:dyDescent="0.25">
      <c r="A34" s="105"/>
      <c r="B34" s="106"/>
      <c r="C34" s="5" t="s">
        <v>19</v>
      </c>
      <c r="D34" s="117"/>
      <c r="E34" s="118"/>
      <c r="F34" s="80"/>
      <c r="G34" s="80"/>
      <c r="H34" s="80"/>
      <c r="I34" s="80"/>
      <c r="J34" s="80"/>
    </row>
    <row r="35" spans="1:13" x14ac:dyDescent="0.25">
      <c r="A35" s="105">
        <v>368</v>
      </c>
      <c r="B35" s="106"/>
      <c r="C35" s="137" t="s">
        <v>21</v>
      </c>
      <c r="D35" s="138"/>
      <c r="E35" s="139"/>
      <c r="F35" s="105">
        <v>180</v>
      </c>
      <c r="G35" s="11">
        <v>2.17</v>
      </c>
      <c r="H35" s="11">
        <v>1.7</v>
      </c>
      <c r="I35" s="11">
        <v>14.5</v>
      </c>
      <c r="J35" s="11">
        <v>101.5</v>
      </c>
    </row>
    <row r="36" spans="1:13" x14ac:dyDescent="0.25">
      <c r="A36" s="105"/>
      <c r="B36" s="106"/>
      <c r="C36" s="116"/>
      <c r="D36" s="117"/>
      <c r="E36" s="118"/>
      <c r="F36" s="105"/>
      <c r="G36" s="11"/>
      <c r="H36" s="11"/>
      <c r="I36" s="11"/>
      <c r="J36" s="11"/>
    </row>
    <row r="37" spans="1:13" x14ac:dyDescent="0.25">
      <c r="A37" s="105"/>
      <c r="B37" s="106"/>
      <c r="C37" s="5" t="s">
        <v>18</v>
      </c>
      <c r="D37" s="117"/>
      <c r="E37" s="118"/>
      <c r="F37" s="3">
        <f>F35+F36</f>
        <v>180</v>
      </c>
      <c r="G37" s="3">
        <f t="shared" ref="G37:J37" si="3">G35+G36</f>
        <v>2.17</v>
      </c>
      <c r="H37" s="3">
        <f t="shared" si="3"/>
        <v>1.7</v>
      </c>
      <c r="I37" s="3">
        <f t="shared" si="3"/>
        <v>14.5</v>
      </c>
      <c r="J37" s="3">
        <f t="shared" si="3"/>
        <v>101.5</v>
      </c>
      <c r="K37" s="6">
        <v>90</v>
      </c>
    </row>
    <row r="38" spans="1:13" x14ac:dyDescent="0.25">
      <c r="A38" s="105"/>
      <c r="B38" s="106"/>
      <c r="C38" s="5" t="s">
        <v>20</v>
      </c>
      <c r="D38" s="117"/>
      <c r="E38" s="118"/>
      <c r="F38" s="105"/>
      <c r="G38" s="80"/>
      <c r="H38" s="80"/>
      <c r="I38" s="80"/>
      <c r="J38" s="80"/>
    </row>
    <row r="39" spans="1:13" x14ac:dyDescent="0.25">
      <c r="A39" s="143" t="s">
        <v>105</v>
      </c>
      <c r="B39" s="144"/>
      <c r="C39" s="140" t="s">
        <v>68</v>
      </c>
      <c r="D39" s="141"/>
      <c r="E39" s="142"/>
      <c r="F39" s="80">
        <v>50</v>
      </c>
      <c r="G39" s="40">
        <v>1</v>
      </c>
      <c r="H39" s="40">
        <v>5.15</v>
      </c>
      <c r="I39" s="40">
        <v>3.85</v>
      </c>
      <c r="J39" s="40">
        <v>50.05</v>
      </c>
      <c r="K39" s="194"/>
      <c r="L39" s="195"/>
      <c r="M39" s="195"/>
    </row>
    <row r="40" spans="1:13" x14ac:dyDescent="0.25">
      <c r="A40" s="129" t="s">
        <v>105</v>
      </c>
      <c r="B40" s="106"/>
      <c r="C40" s="137" t="s">
        <v>75</v>
      </c>
      <c r="D40" s="138"/>
      <c r="E40" s="139"/>
      <c r="F40" s="105">
        <v>180</v>
      </c>
      <c r="G40" s="15">
        <v>1.74</v>
      </c>
      <c r="H40" s="15">
        <v>6</v>
      </c>
      <c r="I40" s="15">
        <v>9.48</v>
      </c>
      <c r="J40" s="15">
        <v>67.8</v>
      </c>
    </row>
    <row r="41" spans="1:13" x14ac:dyDescent="0.25">
      <c r="A41" s="127" t="s">
        <v>105</v>
      </c>
      <c r="B41" s="106"/>
      <c r="C41" s="137" t="s">
        <v>90</v>
      </c>
      <c r="D41" s="138"/>
      <c r="E41" s="139"/>
      <c r="F41" s="75">
        <v>80</v>
      </c>
      <c r="G41" s="76">
        <v>9.9</v>
      </c>
      <c r="H41" s="76">
        <v>18.5</v>
      </c>
      <c r="I41" s="76">
        <v>35.159999999999997</v>
      </c>
      <c r="J41" s="76">
        <v>216.86</v>
      </c>
    </row>
    <row r="42" spans="1:13" x14ac:dyDescent="0.25">
      <c r="A42" s="105">
        <v>313</v>
      </c>
      <c r="B42" s="106"/>
      <c r="C42" s="137" t="s">
        <v>58</v>
      </c>
      <c r="D42" s="138"/>
      <c r="E42" s="139"/>
      <c r="F42" s="11">
        <v>130</v>
      </c>
      <c r="G42" s="24">
        <v>2.19</v>
      </c>
      <c r="H42" s="24">
        <v>4.9400000000000004</v>
      </c>
      <c r="I42" s="24">
        <v>10.65</v>
      </c>
      <c r="J42" s="24">
        <v>165.9</v>
      </c>
    </row>
    <row r="43" spans="1:13" x14ac:dyDescent="0.25">
      <c r="A43" s="101">
        <v>376</v>
      </c>
      <c r="B43" s="102"/>
      <c r="C43" s="98" t="s">
        <v>35</v>
      </c>
      <c r="D43" s="99"/>
      <c r="E43" s="100"/>
      <c r="F43" s="101">
        <v>180</v>
      </c>
      <c r="G43" s="11">
        <v>1.1599999999999999</v>
      </c>
      <c r="H43" s="11">
        <v>0.3</v>
      </c>
      <c r="I43" s="11">
        <v>8.26</v>
      </c>
      <c r="J43" s="11">
        <v>116.7</v>
      </c>
    </row>
    <row r="44" spans="1:13" x14ac:dyDescent="0.25">
      <c r="A44" s="145" t="s">
        <v>104</v>
      </c>
      <c r="B44" s="146"/>
      <c r="C44" s="113" t="s">
        <v>22</v>
      </c>
      <c r="D44" s="114"/>
      <c r="E44" s="115"/>
      <c r="F44" s="159">
        <v>30</v>
      </c>
      <c r="G44" s="149">
        <v>2.2400000000000002</v>
      </c>
      <c r="H44" s="149">
        <v>0.44</v>
      </c>
      <c r="I44" s="151">
        <v>19.760000000000002</v>
      </c>
      <c r="J44" s="151">
        <v>68.97</v>
      </c>
    </row>
    <row r="45" spans="1:13" x14ac:dyDescent="0.25">
      <c r="A45" s="147"/>
      <c r="B45" s="148"/>
      <c r="C45" s="116" t="s">
        <v>23</v>
      </c>
      <c r="D45" s="117"/>
      <c r="E45" s="118"/>
      <c r="F45" s="151"/>
      <c r="G45" s="150"/>
      <c r="H45" s="150"/>
      <c r="I45" s="152"/>
      <c r="J45" s="152"/>
    </row>
    <row r="46" spans="1:13" x14ac:dyDescent="0.25">
      <c r="A46" s="105"/>
      <c r="B46" s="106"/>
      <c r="C46" s="5" t="s">
        <v>18</v>
      </c>
      <c r="D46" s="117"/>
      <c r="E46" s="118"/>
      <c r="F46" s="12">
        <f>F39+F40+F41+F42+F43+F44</f>
        <v>650</v>
      </c>
      <c r="G46" s="3">
        <f>G39+G40+G41+G42+G43+G44</f>
        <v>18.23</v>
      </c>
      <c r="H46" s="3">
        <f t="shared" ref="H46:J46" si="4">H39+H40+H41+H42+H43+H44</f>
        <v>35.329999999999991</v>
      </c>
      <c r="I46" s="3">
        <f t="shared" si="4"/>
        <v>87.16</v>
      </c>
      <c r="J46" s="3">
        <f t="shared" si="4"/>
        <v>686.28000000000009</v>
      </c>
      <c r="K46" s="6">
        <v>630</v>
      </c>
    </row>
    <row r="47" spans="1:13" x14ac:dyDescent="0.25">
      <c r="A47" s="105"/>
      <c r="B47" s="106"/>
      <c r="C47" s="153" t="s">
        <v>24</v>
      </c>
      <c r="D47" s="154"/>
      <c r="E47" s="155"/>
      <c r="F47" s="105"/>
      <c r="G47" s="80"/>
      <c r="H47" s="80"/>
      <c r="I47" s="80"/>
      <c r="J47" s="80"/>
    </row>
    <row r="48" spans="1:13" x14ac:dyDescent="0.25">
      <c r="A48" s="105">
        <v>213</v>
      </c>
      <c r="B48" s="106"/>
      <c r="C48" s="137" t="s">
        <v>101</v>
      </c>
      <c r="D48" s="138"/>
      <c r="E48" s="139"/>
      <c r="F48" s="105">
        <v>20</v>
      </c>
      <c r="G48" s="15">
        <v>8.5</v>
      </c>
      <c r="H48" s="15">
        <v>4.26</v>
      </c>
      <c r="I48" s="15">
        <v>0</v>
      </c>
      <c r="J48" s="15">
        <v>110</v>
      </c>
    </row>
    <row r="49" spans="1:11" x14ac:dyDescent="0.25">
      <c r="A49" s="130">
        <v>45</v>
      </c>
      <c r="B49" s="106"/>
      <c r="C49" s="137" t="s">
        <v>67</v>
      </c>
      <c r="D49" s="138"/>
      <c r="E49" s="139"/>
      <c r="F49" s="105">
        <v>150</v>
      </c>
      <c r="G49" s="15">
        <v>2.1</v>
      </c>
      <c r="H49" s="15">
        <v>15.06</v>
      </c>
      <c r="I49" s="15">
        <v>10.95</v>
      </c>
      <c r="J49" s="15">
        <v>190</v>
      </c>
    </row>
    <row r="50" spans="1:11" x14ac:dyDescent="0.25">
      <c r="A50" s="143">
        <v>392</v>
      </c>
      <c r="B50" s="144"/>
      <c r="C50" s="140" t="s">
        <v>17</v>
      </c>
      <c r="D50" s="141"/>
      <c r="E50" s="142"/>
      <c r="F50" s="101">
        <v>200</v>
      </c>
      <c r="G50" s="11">
        <v>0.5</v>
      </c>
      <c r="H50" s="11">
        <v>0</v>
      </c>
      <c r="I50" s="11">
        <v>8.5</v>
      </c>
      <c r="J50" s="11">
        <v>36</v>
      </c>
    </row>
    <row r="51" spans="1:11" x14ac:dyDescent="0.25">
      <c r="A51" s="145" t="s">
        <v>104</v>
      </c>
      <c r="B51" s="146"/>
      <c r="C51" s="113" t="s">
        <v>22</v>
      </c>
      <c r="D51" s="114"/>
      <c r="E51" s="115"/>
      <c r="F51" s="159">
        <v>30</v>
      </c>
      <c r="G51" s="149">
        <v>2.2400000000000002</v>
      </c>
      <c r="H51" s="149">
        <v>0.44</v>
      </c>
      <c r="I51" s="151">
        <v>19.760000000000002</v>
      </c>
      <c r="J51" s="151">
        <v>68.97</v>
      </c>
    </row>
    <row r="52" spans="1:11" x14ac:dyDescent="0.25">
      <c r="A52" s="147"/>
      <c r="B52" s="148"/>
      <c r="C52" s="116" t="s">
        <v>23</v>
      </c>
      <c r="D52" s="117"/>
      <c r="E52" s="118"/>
      <c r="F52" s="151"/>
      <c r="G52" s="150"/>
      <c r="H52" s="150"/>
      <c r="I52" s="152"/>
      <c r="J52" s="152"/>
    </row>
    <row r="53" spans="1:11" x14ac:dyDescent="0.25">
      <c r="A53" s="124" t="s">
        <v>104</v>
      </c>
      <c r="B53" s="102"/>
      <c r="C53" s="137" t="s">
        <v>57</v>
      </c>
      <c r="D53" s="138"/>
      <c r="E53" s="139"/>
      <c r="F53" s="101">
        <v>50</v>
      </c>
      <c r="G53" s="11">
        <v>3.15</v>
      </c>
      <c r="H53" s="11">
        <v>0.45</v>
      </c>
      <c r="I53" s="11">
        <v>14.49</v>
      </c>
      <c r="J53" s="11">
        <v>70.14</v>
      </c>
    </row>
    <row r="54" spans="1:11" x14ac:dyDescent="0.25">
      <c r="A54" s="105"/>
      <c r="B54" s="106"/>
      <c r="C54" s="5" t="s">
        <v>18</v>
      </c>
      <c r="D54" s="117"/>
      <c r="E54" s="118"/>
      <c r="F54" s="12">
        <f>F48+F49+F50+F51+F53</f>
        <v>450</v>
      </c>
      <c r="G54" s="12">
        <f t="shared" ref="G54:J54" si="5">G48+G49+G50+G51+G53</f>
        <v>16.489999999999998</v>
      </c>
      <c r="H54" s="12">
        <f t="shared" si="5"/>
        <v>20.21</v>
      </c>
      <c r="I54" s="12">
        <f t="shared" si="5"/>
        <v>53.7</v>
      </c>
      <c r="J54" s="12">
        <f t="shared" si="5"/>
        <v>475.11</v>
      </c>
      <c r="K54" s="6">
        <v>450</v>
      </c>
    </row>
    <row r="55" spans="1:11" x14ac:dyDescent="0.25">
      <c r="A55" s="105"/>
      <c r="B55" s="106"/>
      <c r="C55" s="5" t="s">
        <v>27</v>
      </c>
      <c r="D55" s="117"/>
      <c r="E55" s="118"/>
      <c r="F55" s="12">
        <f>F33+F37+F46+F54</f>
        <v>1685</v>
      </c>
      <c r="G55" s="3">
        <f>G33+G46+G54</f>
        <v>46.4</v>
      </c>
      <c r="H55" s="3">
        <f>H33+H46+H54</f>
        <v>64.69</v>
      </c>
      <c r="I55" s="3">
        <f>I33+I46+I54</f>
        <v>196.33999999999997</v>
      </c>
      <c r="J55" s="3">
        <f>J33+J46+J54</f>
        <v>1522.1600000000003</v>
      </c>
    </row>
    <row r="56" spans="1:11" x14ac:dyDescent="0.25">
      <c r="A56" s="105"/>
      <c r="B56" s="106"/>
      <c r="C56" s="5"/>
      <c r="D56" s="117"/>
      <c r="E56" s="118"/>
      <c r="F56" s="105"/>
      <c r="G56" s="3"/>
      <c r="H56" s="3"/>
      <c r="I56" s="3"/>
      <c r="J56" s="3"/>
    </row>
    <row r="57" spans="1:11" x14ac:dyDescent="0.25">
      <c r="A57" s="105"/>
      <c r="B57" s="106"/>
      <c r="C57" s="7" t="s">
        <v>38</v>
      </c>
      <c r="D57" s="117"/>
      <c r="E57" s="118"/>
      <c r="F57" s="105"/>
      <c r="G57" s="80"/>
      <c r="H57" s="80"/>
      <c r="I57" s="80"/>
      <c r="J57" s="80"/>
    </row>
    <row r="58" spans="1:11" x14ac:dyDescent="0.25">
      <c r="A58" s="105"/>
      <c r="B58" s="106"/>
      <c r="C58" s="5" t="s">
        <v>14</v>
      </c>
      <c r="D58" s="117"/>
      <c r="E58" s="118"/>
      <c r="F58" s="105"/>
      <c r="G58" s="80"/>
      <c r="H58" s="80"/>
      <c r="I58" s="80"/>
      <c r="J58" s="80"/>
    </row>
    <row r="59" spans="1:11" x14ac:dyDescent="0.25">
      <c r="A59" s="105">
        <v>185</v>
      </c>
      <c r="B59" s="106"/>
      <c r="C59" s="116" t="s">
        <v>46</v>
      </c>
      <c r="D59" s="117"/>
      <c r="E59" s="118"/>
      <c r="F59" s="105">
        <v>165</v>
      </c>
      <c r="G59" s="15">
        <v>7.38</v>
      </c>
      <c r="H59" s="15">
        <v>9.4</v>
      </c>
      <c r="I59" s="15">
        <v>33</v>
      </c>
      <c r="J59" s="15">
        <v>170.6</v>
      </c>
    </row>
    <row r="60" spans="1:11" x14ac:dyDescent="0.25">
      <c r="A60" s="101">
        <v>3</v>
      </c>
      <c r="B60" s="102"/>
      <c r="C60" s="122" t="s">
        <v>30</v>
      </c>
      <c r="D60" s="120"/>
      <c r="E60" s="100"/>
      <c r="F60" s="101">
        <v>37</v>
      </c>
      <c r="G60" s="39">
        <v>4.6399999999999997</v>
      </c>
      <c r="H60" s="39">
        <v>5.9</v>
      </c>
      <c r="I60" s="39">
        <v>0</v>
      </c>
      <c r="J60" s="39">
        <v>102.4</v>
      </c>
    </row>
    <row r="61" spans="1:11" x14ac:dyDescent="0.25">
      <c r="A61" s="105">
        <v>395</v>
      </c>
      <c r="B61" s="106"/>
      <c r="C61" s="116" t="s">
        <v>55</v>
      </c>
      <c r="D61" s="117"/>
      <c r="E61" s="118"/>
      <c r="F61" s="105">
        <v>200</v>
      </c>
      <c r="G61" s="15">
        <v>3.7</v>
      </c>
      <c r="H61" s="15">
        <v>0.6</v>
      </c>
      <c r="I61" s="15">
        <v>26</v>
      </c>
      <c r="J61" s="15">
        <v>90</v>
      </c>
    </row>
    <row r="62" spans="1:11" x14ac:dyDescent="0.25">
      <c r="A62" s="105"/>
      <c r="B62" s="106"/>
      <c r="C62" s="5" t="s">
        <v>18</v>
      </c>
      <c r="D62" s="117"/>
      <c r="E62" s="118"/>
      <c r="F62" s="12">
        <f>F59+F60+F61</f>
        <v>402</v>
      </c>
      <c r="G62" s="3">
        <f>G59+G60+G61</f>
        <v>15.719999999999999</v>
      </c>
      <c r="H62" s="3">
        <f>H59+H60+H61</f>
        <v>15.9</v>
      </c>
      <c r="I62" s="3">
        <f>I59+I60+I61</f>
        <v>59</v>
      </c>
      <c r="J62" s="3">
        <f>J59+J60+J61</f>
        <v>363</v>
      </c>
      <c r="K62" s="6">
        <v>360</v>
      </c>
    </row>
    <row r="63" spans="1:11" x14ac:dyDescent="0.25">
      <c r="A63" s="105"/>
      <c r="B63" s="106"/>
      <c r="C63" s="5" t="s">
        <v>19</v>
      </c>
      <c r="D63" s="117"/>
      <c r="E63" s="118"/>
      <c r="F63" s="105"/>
      <c r="G63" s="80"/>
      <c r="H63" s="80"/>
      <c r="I63" s="80"/>
      <c r="J63" s="80"/>
    </row>
    <row r="64" spans="1:11" x14ac:dyDescent="0.25">
      <c r="A64" s="101">
        <v>400</v>
      </c>
      <c r="B64" s="102"/>
      <c r="C64" s="137" t="s">
        <v>21</v>
      </c>
      <c r="D64" s="138"/>
      <c r="E64" s="139"/>
      <c r="F64" s="101">
        <v>180</v>
      </c>
      <c r="G64" s="14">
        <v>2.17</v>
      </c>
      <c r="H64" s="14">
        <v>1.7</v>
      </c>
      <c r="I64" s="14">
        <v>14.5</v>
      </c>
      <c r="J64" s="14">
        <v>90</v>
      </c>
    </row>
    <row r="65" spans="1:11" x14ac:dyDescent="0.25">
      <c r="A65" s="105"/>
      <c r="B65" s="106"/>
      <c r="C65" s="95"/>
      <c r="D65" s="96"/>
      <c r="E65" s="97"/>
      <c r="F65" s="105"/>
      <c r="G65" s="14"/>
      <c r="H65" s="14"/>
      <c r="I65" s="14"/>
      <c r="J65" s="14"/>
    </row>
    <row r="66" spans="1:11" x14ac:dyDescent="0.25">
      <c r="A66" s="105"/>
      <c r="B66" s="106"/>
      <c r="C66" s="5" t="s">
        <v>18</v>
      </c>
      <c r="D66" s="117"/>
      <c r="E66" s="118"/>
      <c r="F66" s="12">
        <f>F64+F65</f>
        <v>180</v>
      </c>
      <c r="G66" s="12">
        <f t="shared" ref="G66:J66" si="6">G64+G65</f>
        <v>2.17</v>
      </c>
      <c r="H66" s="12">
        <f t="shared" si="6"/>
        <v>1.7</v>
      </c>
      <c r="I66" s="12">
        <f t="shared" si="6"/>
        <v>14.5</v>
      </c>
      <c r="J66" s="12">
        <f t="shared" si="6"/>
        <v>90</v>
      </c>
      <c r="K66" s="6">
        <v>90</v>
      </c>
    </row>
    <row r="67" spans="1:11" x14ac:dyDescent="0.25">
      <c r="A67" s="105"/>
      <c r="B67" s="106"/>
      <c r="C67" s="5" t="s">
        <v>20</v>
      </c>
      <c r="D67" s="117"/>
      <c r="E67" s="118"/>
      <c r="F67" s="105"/>
      <c r="G67" s="80"/>
      <c r="H67" s="80"/>
      <c r="I67" s="80"/>
      <c r="J67" s="80"/>
    </row>
    <row r="68" spans="1:11" x14ac:dyDescent="0.25">
      <c r="A68" s="143" t="s">
        <v>105</v>
      </c>
      <c r="B68" s="144"/>
      <c r="C68" s="140" t="s">
        <v>76</v>
      </c>
      <c r="D68" s="141"/>
      <c r="E68" s="142"/>
      <c r="F68" s="101">
        <v>50</v>
      </c>
      <c r="G68" s="24">
        <v>0.75</v>
      </c>
      <c r="H68" s="24">
        <v>2.2999999999999998</v>
      </c>
      <c r="I68" s="24">
        <v>6.73</v>
      </c>
      <c r="J68" s="24">
        <v>31.3</v>
      </c>
    </row>
    <row r="69" spans="1:11" x14ac:dyDescent="0.25">
      <c r="A69" s="101">
        <v>81</v>
      </c>
      <c r="B69" s="102"/>
      <c r="C69" s="110" t="s">
        <v>50</v>
      </c>
      <c r="D69" s="86"/>
      <c r="E69" s="87"/>
      <c r="F69" s="101">
        <v>180</v>
      </c>
      <c r="G69" s="14">
        <v>3.9</v>
      </c>
      <c r="H69" s="14">
        <v>3.8</v>
      </c>
      <c r="I69" s="14">
        <v>11.7</v>
      </c>
      <c r="J69" s="14">
        <v>97.02</v>
      </c>
    </row>
    <row r="70" spans="1:11" x14ac:dyDescent="0.25">
      <c r="A70" s="105">
        <v>255</v>
      </c>
      <c r="B70" s="106"/>
      <c r="C70" s="137" t="s">
        <v>95</v>
      </c>
      <c r="D70" s="138"/>
      <c r="E70" s="139"/>
      <c r="F70" s="101">
        <v>80</v>
      </c>
      <c r="G70" s="11">
        <v>11.34</v>
      </c>
      <c r="H70" s="11">
        <v>10.5</v>
      </c>
      <c r="I70" s="11">
        <v>15.26</v>
      </c>
      <c r="J70" s="11">
        <v>227.22</v>
      </c>
    </row>
    <row r="71" spans="1:11" x14ac:dyDescent="0.25">
      <c r="A71" s="101">
        <v>321</v>
      </c>
      <c r="B71" s="102"/>
      <c r="C71" s="98" t="s">
        <v>34</v>
      </c>
      <c r="D71" s="99"/>
      <c r="E71" s="100"/>
      <c r="F71" s="63">
        <v>130</v>
      </c>
      <c r="G71" s="73">
        <v>2.7</v>
      </c>
      <c r="H71" s="73">
        <v>2.06</v>
      </c>
      <c r="I71" s="73">
        <v>8.8000000000000007</v>
      </c>
      <c r="J71" s="73">
        <v>131.1</v>
      </c>
    </row>
    <row r="72" spans="1:11" x14ac:dyDescent="0.25">
      <c r="A72" s="128" t="s">
        <v>105</v>
      </c>
      <c r="B72" s="102"/>
      <c r="C72" s="140" t="s">
        <v>60</v>
      </c>
      <c r="D72" s="141"/>
      <c r="E72" s="142"/>
      <c r="F72" s="101">
        <v>180</v>
      </c>
      <c r="G72" s="14">
        <v>3.15</v>
      </c>
      <c r="H72" s="14">
        <v>0.3</v>
      </c>
      <c r="I72" s="14">
        <v>4.93</v>
      </c>
      <c r="J72" s="14">
        <v>103</v>
      </c>
    </row>
    <row r="73" spans="1:11" x14ac:dyDescent="0.25">
      <c r="A73" s="145" t="s">
        <v>104</v>
      </c>
      <c r="B73" s="146"/>
      <c r="C73" s="113" t="s">
        <v>22</v>
      </c>
      <c r="D73" s="114"/>
      <c r="E73" s="115"/>
      <c r="F73" s="159">
        <v>30</v>
      </c>
      <c r="G73" s="149">
        <v>2.2400000000000002</v>
      </c>
      <c r="H73" s="149">
        <v>0.44</v>
      </c>
      <c r="I73" s="151">
        <v>19.760000000000002</v>
      </c>
      <c r="J73" s="151">
        <v>68.97</v>
      </c>
    </row>
    <row r="74" spans="1:11" x14ac:dyDescent="0.25">
      <c r="A74" s="147"/>
      <c r="B74" s="148"/>
      <c r="C74" s="116" t="s">
        <v>23</v>
      </c>
      <c r="D74" s="117"/>
      <c r="E74" s="118"/>
      <c r="F74" s="151"/>
      <c r="G74" s="150"/>
      <c r="H74" s="150"/>
      <c r="I74" s="152"/>
      <c r="J74" s="152"/>
    </row>
    <row r="75" spans="1:11" x14ac:dyDescent="0.25">
      <c r="A75" s="105"/>
      <c r="B75" s="106"/>
      <c r="C75" s="5" t="s">
        <v>18</v>
      </c>
      <c r="D75" s="117"/>
      <c r="E75" s="118"/>
      <c r="F75" s="12">
        <f>F68+F69+F70+F71+F72+F73</f>
        <v>650</v>
      </c>
      <c r="G75" s="12">
        <f t="shared" ref="G75:J75" si="7">G68+G69+G70+G71+G72+G73</f>
        <v>24.08</v>
      </c>
      <c r="H75" s="12">
        <f t="shared" si="7"/>
        <v>19.400000000000002</v>
      </c>
      <c r="I75" s="12">
        <f t="shared" si="7"/>
        <v>67.179999999999993</v>
      </c>
      <c r="J75" s="12">
        <f t="shared" si="7"/>
        <v>658.61</v>
      </c>
      <c r="K75" s="6">
        <v>630</v>
      </c>
    </row>
    <row r="76" spans="1:11" x14ac:dyDescent="0.25">
      <c r="A76" s="105"/>
      <c r="B76" s="106"/>
      <c r="C76" s="153" t="s">
        <v>24</v>
      </c>
      <c r="D76" s="154"/>
      <c r="E76" s="155"/>
      <c r="F76" s="105"/>
      <c r="G76" s="80"/>
      <c r="H76" s="80"/>
      <c r="I76" s="80"/>
      <c r="J76" s="80"/>
    </row>
    <row r="77" spans="1:11" ht="31.5" customHeight="1" x14ac:dyDescent="0.25">
      <c r="A77" s="101">
        <v>238</v>
      </c>
      <c r="B77" s="102"/>
      <c r="C77" s="163" t="s">
        <v>97</v>
      </c>
      <c r="D77" s="164"/>
      <c r="E77" s="165"/>
      <c r="F77" s="89">
        <v>170</v>
      </c>
      <c r="G77" s="119">
        <v>13.25</v>
      </c>
      <c r="H77" s="119">
        <v>11.25</v>
      </c>
      <c r="I77" s="119">
        <v>26.16</v>
      </c>
      <c r="J77" s="119">
        <v>257.73</v>
      </c>
    </row>
    <row r="78" spans="1:11" x14ac:dyDescent="0.25">
      <c r="A78" s="101">
        <v>393</v>
      </c>
      <c r="B78" s="102"/>
      <c r="C78" s="140" t="s">
        <v>25</v>
      </c>
      <c r="D78" s="141"/>
      <c r="E78" s="142"/>
      <c r="F78" s="101">
        <v>210</v>
      </c>
      <c r="G78" s="40">
        <v>3.6</v>
      </c>
      <c r="H78" s="40">
        <v>0</v>
      </c>
      <c r="I78" s="40">
        <v>29.2</v>
      </c>
      <c r="J78" s="40">
        <v>41.6</v>
      </c>
    </row>
    <row r="79" spans="1:11" x14ac:dyDescent="0.25">
      <c r="A79" s="127" t="s">
        <v>105</v>
      </c>
      <c r="B79" s="106"/>
      <c r="C79" s="137" t="s">
        <v>44</v>
      </c>
      <c r="D79" s="138"/>
      <c r="E79" s="139"/>
      <c r="F79" s="11">
        <v>100</v>
      </c>
      <c r="G79" s="15">
        <v>5.44</v>
      </c>
      <c r="H79" s="15">
        <v>5.8</v>
      </c>
      <c r="I79" s="15">
        <v>52.08</v>
      </c>
      <c r="J79" s="15">
        <v>151</v>
      </c>
    </row>
    <row r="80" spans="1:11" x14ac:dyDescent="0.25">
      <c r="A80" s="105"/>
      <c r="B80" s="106"/>
      <c r="C80" s="5" t="s">
        <v>18</v>
      </c>
      <c r="D80" s="117"/>
      <c r="E80" s="118"/>
      <c r="F80" s="12">
        <f>F77+F78+F79</f>
        <v>480</v>
      </c>
      <c r="G80" s="3">
        <f>G77+G78+G79</f>
        <v>22.290000000000003</v>
      </c>
      <c r="H80" s="3">
        <f>H77+H78+H79</f>
        <v>17.05</v>
      </c>
      <c r="I80" s="3">
        <f>I77+I78+I79</f>
        <v>107.44</v>
      </c>
      <c r="J80" s="3">
        <f>J77+J78+J79</f>
        <v>450.33000000000004</v>
      </c>
      <c r="K80" s="6">
        <v>450</v>
      </c>
    </row>
    <row r="81" spans="1:12" x14ac:dyDescent="0.25">
      <c r="A81" s="105"/>
      <c r="B81" s="106"/>
      <c r="C81" s="5" t="s">
        <v>27</v>
      </c>
      <c r="D81" s="117"/>
      <c r="E81" s="118"/>
      <c r="F81" s="12">
        <f>F62+F66+F75+F80</f>
        <v>1712</v>
      </c>
      <c r="G81" s="3">
        <f>G62+G66+G75+G80</f>
        <v>64.260000000000005</v>
      </c>
      <c r="H81" s="3">
        <f>H62+H66+H75+H80</f>
        <v>54.05</v>
      </c>
      <c r="I81" s="3">
        <f>I62+I66+I75+I80</f>
        <v>248.12</v>
      </c>
      <c r="J81" s="3">
        <f>J62+J66+J75+J80</f>
        <v>1561.94</v>
      </c>
    </row>
    <row r="82" spans="1:12" x14ac:dyDescent="0.25">
      <c r="A82" s="105"/>
      <c r="B82" s="106"/>
      <c r="C82" s="5"/>
      <c r="D82" s="117"/>
      <c r="E82" s="118"/>
      <c r="F82" s="105"/>
      <c r="G82" s="3"/>
      <c r="H82" s="3"/>
      <c r="I82" s="3"/>
      <c r="J82" s="3"/>
      <c r="L82" s="6" t="s">
        <v>36</v>
      </c>
    </row>
    <row r="83" spans="1:12" x14ac:dyDescent="0.25">
      <c r="A83" s="105"/>
      <c r="B83" s="106"/>
      <c r="C83" s="7" t="s">
        <v>45</v>
      </c>
      <c r="D83" s="117"/>
      <c r="E83" s="118"/>
      <c r="F83" s="105"/>
      <c r="G83" s="80"/>
      <c r="H83" s="80"/>
      <c r="I83" s="80"/>
      <c r="J83" s="80"/>
    </row>
    <row r="84" spans="1:12" x14ac:dyDescent="0.25">
      <c r="A84" s="105"/>
      <c r="B84" s="106"/>
      <c r="C84" s="5" t="s">
        <v>14</v>
      </c>
      <c r="D84" s="117"/>
      <c r="E84" s="118"/>
      <c r="F84" s="105"/>
      <c r="G84" s="80"/>
      <c r="H84" s="80"/>
      <c r="I84" s="80"/>
      <c r="J84" s="80"/>
    </row>
    <row r="85" spans="1:12" x14ac:dyDescent="0.25">
      <c r="A85" s="105">
        <v>185</v>
      </c>
      <c r="B85" s="106"/>
      <c r="C85" s="116" t="s">
        <v>29</v>
      </c>
      <c r="D85" s="1"/>
      <c r="E85" s="84"/>
      <c r="F85" s="105">
        <v>165</v>
      </c>
      <c r="G85" s="14">
        <v>8.0500000000000007</v>
      </c>
      <c r="H85" s="14">
        <v>9.7100000000000009</v>
      </c>
      <c r="I85" s="14">
        <v>32.979999999999997</v>
      </c>
      <c r="J85" s="14">
        <v>208.3</v>
      </c>
    </row>
    <row r="86" spans="1:12" x14ac:dyDescent="0.25">
      <c r="A86" s="124" t="s">
        <v>104</v>
      </c>
      <c r="B86" s="102"/>
      <c r="C86" s="110" t="s">
        <v>59</v>
      </c>
      <c r="D86" s="111"/>
      <c r="E86" s="112"/>
      <c r="F86" s="26">
        <v>40</v>
      </c>
      <c r="G86" s="27">
        <v>2.46</v>
      </c>
      <c r="H86" s="27">
        <v>6.08</v>
      </c>
      <c r="I86" s="27">
        <v>14.7</v>
      </c>
      <c r="J86" s="27">
        <v>117</v>
      </c>
    </row>
    <row r="87" spans="1:12" x14ac:dyDescent="0.25">
      <c r="A87" s="143">
        <v>392</v>
      </c>
      <c r="B87" s="144"/>
      <c r="C87" s="140" t="s">
        <v>17</v>
      </c>
      <c r="D87" s="141"/>
      <c r="E87" s="142"/>
      <c r="F87" s="101">
        <v>200</v>
      </c>
      <c r="G87" s="11">
        <v>0.5</v>
      </c>
      <c r="H87" s="11">
        <v>0</v>
      </c>
      <c r="I87" s="11">
        <v>8.5</v>
      </c>
      <c r="J87" s="11">
        <v>36</v>
      </c>
    </row>
    <row r="88" spans="1:12" x14ac:dyDescent="0.25">
      <c r="A88" s="105"/>
      <c r="B88" s="106"/>
      <c r="C88" s="5" t="s">
        <v>18</v>
      </c>
      <c r="D88" s="117"/>
      <c r="E88" s="118"/>
      <c r="F88" s="12">
        <f>F85+F86+F87</f>
        <v>405</v>
      </c>
      <c r="G88" s="12">
        <f t="shared" ref="G88:I88" si="8">G85+G86+G87</f>
        <v>11.010000000000002</v>
      </c>
      <c r="H88" s="12">
        <f t="shared" si="8"/>
        <v>15.790000000000001</v>
      </c>
      <c r="I88" s="12">
        <f t="shared" si="8"/>
        <v>56.179999999999993</v>
      </c>
      <c r="J88" s="94">
        <f>J85+J86+J87</f>
        <v>361.3</v>
      </c>
      <c r="K88" s="6">
        <v>360</v>
      </c>
    </row>
    <row r="89" spans="1:12" x14ac:dyDescent="0.25">
      <c r="A89" s="105"/>
      <c r="B89" s="106"/>
      <c r="C89" s="5" t="s">
        <v>19</v>
      </c>
      <c r="D89" s="117"/>
      <c r="E89" s="117"/>
      <c r="F89" s="80"/>
      <c r="G89" s="80"/>
      <c r="H89" s="80"/>
      <c r="I89" s="80"/>
      <c r="J89" s="80"/>
    </row>
    <row r="90" spans="1:12" x14ac:dyDescent="0.25">
      <c r="A90" s="101">
        <v>376</v>
      </c>
      <c r="B90" s="102"/>
      <c r="C90" s="160" t="s">
        <v>32</v>
      </c>
      <c r="D90" s="161"/>
      <c r="E90" s="162"/>
      <c r="F90" s="101">
        <v>180</v>
      </c>
      <c r="G90" s="11">
        <v>1.1599999999999999</v>
      </c>
      <c r="H90" s="11">
        <v>0.3</v>
      </c>
      <c r="I90" s="11">
        <v>8.26</v>
      </c>
      <c r="J90" s="11">
        <v>116.7</v>
      </c>
    </row>
    <row r="91" spans="1:12" x14ac:dyDescent="0.25">
      <c r="A91" s="105"/>
      <c r="B91" s="106"/>
      <c r="C91" s="116"/>
      <c r="D91" s="117"/>
      <c r="E91" s="117"/>
      <c r="F91" s="101"/>
      <c r="G91" s="11"/>
      <c r="H91" s="11"/>
      <c r="I91" s="11"/>
      <c r="J91" s="11"/>
    </row>
    <row r="92" spans="1:12" x14ac:dyDescent="0.25">
      <c r="A92" s="105"/>
      <c r="B92" s="106"/>
      <c r="C92" s="5" t="s">
        <v>18</v>
      </c>
      <c r="D92" s="117"/>
      <c r="E92" s="117"/>
      <c r="F92" s="3">
        <f>F90+F91</f>
        <v>180</v>
      </c>
      <c r="G92" s="3">
        <f t="shared" ref="G92:J92" si="9">G90+G91</f>
        <v>1.1599999999999999</v>
      </c>
      <c r="H92" s="3">
        <f t="shared" si="9"/>
        <v>0.3</v>
      </c>
      <c r="I92" s="3">
        <f t="shared" si="9"/>
        <v>8.26</v>
      </c>
      <c r="J92" s="3">
        <f t="shared" si="9"/>
        <v>116.7</v>
      </c>
      <c r="K92" s="6">
        <v>90</v>
      </c>
    </row>
    <row r="93" spans="1:12" x14ac:dyDescent="0.25">
      <c r="A93" s="105"/>
      <c r="B93" s="106"/>
      <c r="C93" s="5" t="s">
        <v>20</v>
      </c>
      <c r="D93" s="117"/>
      <c r="E93" s="117"/>
      <c r="F93" s="80"/>
      <c r="G93" s="80"/>
      <c r="H93" s="80"/>
      <c r="I93" s="80"/>
      <c r="J93" s="80"/>
    </row>
    <row r="94" spans="1:12" ht="16.5" customHeight="1" x14ac:dyDescent="0.25">
      <c r="A94" s="131" t="s">
        <v>105</v>
      </c>
      <c r="B94" s="132"/>
      <c r="C94" s="140" t="s">
        <v>71</v>
      </c>
      <c r="D94" s="174"/>
      <c r="E94" s="175"/>
      <c r="F94" s="66">
        <v>50</v>
      </c>
      <c r="G94" s="71">
        <v>2.25</v>
      </c>
      <c r="H94" s="71">
        <v>6.93</v>
      </c>
      <c r="I94" s="71">
        <v>20.170000000000002</v>
      </c>
      <c r="J94" s="71">
        <v>47.05</v>
      </c>
    </row>
    <row r="95" spans="1:12" ht="17.25" customHeight="1" x14ac:dyDescent="0.25">
      <c r="A95" s="101">
        <v>57</v>
      </c>
      <c r="B95" s="102"/>
      <c r="C95" s="140" t="s">
        <v>41</v>
      </c>
      <c r="D95" s="141"/>
      <c r="E95" s="142"/>
      <c r="F95" s="101">
        <v>180</v>
      </c>
      <c r="G95" s="11">
        <v>1.2</v>
      </c>
      <c r="H95" s="11">
        <v>3.5</v>
      </c>
      <c r="I95" s="11">
        <v>7.7</v>
      </c>
      <c r="J95" s="11">
        <v>167.5</v>
      </c>
    </row>
    <row r="96" spans="1:12" x14ac:dyDescent="0.25">
      <c r="A96" s="105">
        <v>285</v>
      </c>
      <c r="B96" s="106"/>
      <c r="C96" s="137" t="s">
        <v>91</v>
      </c>
      <c r="D96" s="138"/>
      <c r="E96" s="139"/>
      <c r="F96" s="101">
        <v>80</v>
      </c>
      <c r="G96" s="11">
        <v>11.5</v>
      </c>
      <c r="H96" s="11">
        <v>11.8</v>
      </c>
      <c r="I96" s="11">
        <v>10.01</v>
      </c>
      <c r="J96" s="11">
        <v>162</v>
      </c>
    </row>
    <row r="97" spans="1:11" x14ac:dyDescent="0.25">
      <c r="A97" s="105">
        <v>315</v>
      </c>
      <c r="B97" s="106"/>
      <c r="C97" s="191" t="s">
        <v>42</v>
      </c>
      <c r="D97" s="192"/>
      <c r="E97" s="193"/>
      <c r="F97" s="11">
        <v>130</v>
      </c>
      <c r="G97" s="85">
        <v>3.19</v>
      </c>
      <c r="H97" s="85">
        <v>4.66</v>
      </c>
      <c r="I97" s="85">
        <v>14.4</v>
      </c>
      <c r="J97" s="85">
        <v>149.6</v>
      </c>
    </row>
    <row r="98" spans="1:11" x14ac:dyDescent="0.25">
      <c r="A98" s="101">
        <v>376</v>
      </c>
      <c r="B98" s="102"/>
      <c r="C98" s="98" t="s">
        <v>35</v>
      </c>
      <c r="D98" s="99"/>
      <c r="E98" s="100"/>
      <c r="F98" s="101">
        <v>180</v>
      </c>
      <c r="G98" s="11">
        <v>1.1599999999999999</v>
      </c>
      <c r="H98" s="11">
        <v>0.3</v>
      </c>
      <c r="I98" s="11">
        <v>8.26</v>
      </c>
      <c r="J98" s="11">
        <v>116.7</v>
      </c>
    </row>
    <row r="99" spans="1:11" x14ac:dyDescent="0.25">
      <c r="A99" s="145" t="s">
        <v>104</v>
      </c>
      <c r="B99" s="146"/>
      <c r="C99" s="113" t="s">
        <v>22</v>
      </c>
      <c r="D99" s="114"/>
      <c r="E99" s="115"/>
      <c r="F99" s="159">
        <v>30</v>
      </c>
      <c r="G99" s="149">
        <v>2.2400000000000002</v>
      </c>
      <c r="H99" s="149">
        <v>0.44</v>
      </c>
      <c r="I99" s="151">
        <v>19.760000000000002</v>
      </c>
      <c r="J99" s="151">
        <v>68.97</v>
      </c>
    </row>
    <row r="100" spans="1:11" x14ac:dyDescent="0.25">
      <c r="A100" s="147"/>
      <c r="B100" s="148"/>
      <c r="C100" s="116" t="s">
        <v>23</v>
      </c>
      <c r="D100" s="117"/>
      <c r="E100" s="118"/>
      <c r="F100" s="151"/>
      <c r="G100" s="150"/>
      <c r="H100" s="150"/>
      <c r="I100" s="152"/>
      <c r="J100" s="152"/>
    </row>
    <row r="101" spans="1:11" x14ac:dyDescent="0.25">
      <c r="A101" s="105"/>
      <c r="B101" s="106"/>
      <c r="C101" s="5" t="s">
        <v>18</v>
      </c>
      <c r="D101" s="117"/>
      <c r="E101" s="117"/>
      <c r="F101" s="3">
        <f>F94+F95+F96+F97+F98+F99</f>
        <v>650</v>
      </c>
      <c r="G101" s="3">
        <f t="shared" ref="G101:J101" si="10">G94+G95+G96+G97+G98+G99</f>
        <v>21.54</v>
      </c>
      <c r="H101" s="3">
        <f t="shared" si="10"/>
        <v>27.630000000000003</v>
      </c>
      <c r="I101" s="3">
        <f t="shared" si="10"/>
        <v>80.3</v>
      </c>
      <c r="J101" s="3">
        <f t="shared" si="10"/>
        <v>711.82</v>
      </c>
      <c r="K101" s="6">
        <v>630</v>
      </c>
    </row>
    <row r="102" spans="1:11" x14ac:dyDescent="0.25">
      <c r="A102" s="105"/>
      <c r="B102" s="106"/>
      <c r="C102" s="153" t="s">
        <v>24</v>
      </c>
      <c r="D102" s="154"/>
      <c r="E102" s="155"/>
      <c r="F102" s="80"/>
      <c r="G102" s="80"/>
      <c r="H102" s="80"/>
      <c r="I102" s="80"/>
      <c r="J102" s="80"/>
    </row>
    <row r="103" spans="1:11" ht="30" customHeight="1" x14ac:dyDescent="0.25">
      <c r="A103" s="105">
        <v>206</v>
      </c>
      <c r="B103" s="106"/>
      <c r="C103" s="188" t="s">
        <v>103</v>
      </c>
      <c r="D103" s="189"/>
      <c r="E103" s="190"/>
      <c r="F103" s="123">
        <v>150</v>
      </c>
      <c r="G103" s="65">
        <v>5.2</v>
      </c>
      <c r="H103" s="65">
        <v>5.6</v>
      </c>
      <c r="I103" s="65">
        <v>24</v>
      </c>
      <c r="J103" s="65">
        <v>268</v>
      </c>
    </row>
    <row r="104" spans="1:11" x14ac:dyDescent="0.25">
      <c r="A104" s="128" t="s">
        <v>105</v>
      </c>
      <c r="B104" s="102"/>
      <c r="C104" s="98" t="s">
        <v>37</v>
      </c>
      <c r="D104" s="108"/>
      <c r="E104" s="100"/>
      <c r="F104" s="101">
        <v>200</v>
      </c>
      <c r="G104" s="40">
        <v>3.6</v>
      </c>
      <c r="H104" s="40">
        <v>0</v>
      </c>
      <c r="I104" s="40">
        <v>3.2</v>
      </c>
      <c r="J104" s="40">
        <v>42.6</v>
      </c>
    </row>
    <row r="105" spans="1:11" ht="14.25" customHeight="1" x14ac:dyDescent="0.25">
      <c r="A105" s="105">
        <v>368</v>
      </c>
      <c r="B105" s="106"/>
      <c r="C105" s="137" t="s">
        <v>44</v>
      </c>
      <c r="D105" s="138"/>
      <c r="E105" s="139"/>
      <c r="F105" s="11">
        <v>100</v>
      </c>
      <c r="G105" s="15">
        <v>2.17</v>
      </c>
      <c r="H105" s="15">
        <v>1.7</v>
      </c>
      <c r="I105" s="15">
        <v>14.5</v>
      </c>
      <c r="J105" s="15">
        <v>140</v>
      </c>
    </row>
    <row r="106" spans="1:11" x14ac:dyDescent="0.25">
      <c r="A106" s="105"/>
      <c r="B106" s="106"/>
      <c r="C106" s="5" t="s">
        <v>18</v>
      </c>
      <c r="D106" s="117"/>
      <c r="E106" s="117"/>
      <c r="F106" s="13">
        <f>F103+F104+F105</f>
        <v>450</v>
      </c>
      <c r="G106" s="3">
        <f>G103+G104+G105</f>
        <v>10.97</v>
      </c>
      <c r="H106" s="3">
        <f>H103+H104+H105</f>
        <v>7.3</v>
      </c>
      <c r="I106" s="3">
        <f>I103+I104+I105</f>
        <v>41.7</v>
      </c>
      <c r="J106" s="3">
        <f>J103+J104+J105</f>
        <v>450.6</v>
      </c>
      <c r="K106" s="6">
        <v>450</v>
      </c>
    </row>
    <row r="107" spans="1:11" x14ac:dyDescent="0.25">
      <c r="A107" s="105"/>
      <c r="B107" s="106"/>
      <c r="C107" s="5" t="s">
        <v>27</v>
      </c>
      <c r="D107" s="117"/>
      <c r="E107" s="117"/>
      <c r="F107" s="3">
        <f>F88+F92+F101+F106</f>
        <v>1685</v>
      </c>
      <c r="G107" s="3">
        <f>G88+G92+G101+G106</f>
        <v>44.68</v>
      </c>
      <c r="H107" s="3">
        <f>H88+H92+H101+H106</f>
        <v>51.019999999999996</v>
      </c>
      <c r="I107" s="3">
        <f>I88+I92+I101+I106</f>
        <v>186.44</v>
      </c>
      <c r="J107" s="3">
        <f>J88+J92+J101+J106</f>
        <v>1640.42</v>
      </c>
    </row>
    <row r="108" spans="1:11" x14ac:dyDescent="0.25">
      <c r="A108" s="105"/>
      <c r="B108" s="106"/>
      <c r="C108" s="5"/>
      <c r="D108" s="117"/>
      <c r="E108" s="117"/>
      <c r="F108" s="80"/>
      <c r="G108" s="80"/>
      <c r="H108" s="80"/>
      <c r="I108" s="80"/>
      <c r="J108" s="80"/>
    </row>
    <row r="109" spans="1:11" x14ac:dyDescent="0.25">
      <c r="A109" s="105"/>
      <c r="B109" s="106"/>
      <c r="C109" s="7" t="s">
        <v>48</v>
      </c>
      <c r="D109" s="117"/>
      <c r="E109" s="117"/>
      <c r="F109" s="80"/>
      <c r="G109" s="80"/>
      <c r="H109" s="80"/>
      <c r="I109" s="80"/>
      <c r="J109" s="80"/>
    </row>
    <row r="110" spans="1:11" x14ac:dyDescent="0.25">
      <c r="A110" s="105"/>
      <c r="B110" s="106"/>
      <c r="C110" s="5" t="s">
        <v>14</v>
      </c>
      <c r="D110" s="117"/>
      <c r="E110" s="117"/>
      <c r="F110" s="80"/>
      <c r="G110" s="80"/>
      <c r="H110" s="80"/>
      <c r="I110" s="80"/>
      <c r="J110" s="80"/>
    </row>
    <row r="111" spans="1:11" x14ac:dyDescent="0.25">
      <c r="A111" s="105">
        <v>185</v>
      </c>
      <c r="B111" s="106"/>
      <c r="C111" s="116" t="s">
        <v>49</v>
      </c>
      <c r="D111" s="117"/>
      <c r="E111" s="118"/>
      <c r="F111" s="105">
        <v>165</v>
      </c>
      <c r="G111" s="11">
        <v>6.42</v>
      </c>
      <c r="H111" s="11">
        <v>3.3</v>
      </c>
      <c r="I111" s="11">
        <v>38.340000000000003</v>
      </c>
      <c r="J111" s="11">
        <v>222.3</v>
      </c>
    </row>
    <row r="112" spans="1:11" x14ac:dyDescent="0.25">
      <c r="A112" s="101">
        <v>3</v>
      </c>
      <c r="B112" s="102"/>
      <c r="C112" s="122" t="s">
        <v>30</v>
      </c>
      <c r="D112" s="120"/>
      <c r="E112" s="100"/>
      <c r="F112" s="101">
        <v>37</v>
      </c>
      <c r="G112" s="39">
        <v>4.6399999999999997</v>
      </c>
      <c r="H112" s="39">
        <v>5.9</v>
      </c>
      <c r="I112" s="39">
        <v>0</v>
      </c>
      <c r="J112" s="39">
        <v>102.4</v>
      </c>
    </row>
    <row r="113" spans="1:11" x14ac:dyDescent="0.25">
      <c r="A113" s="101">
        <v>392</v>
      </c>
      <c r="B113" s="102"/>
      <c r="C113" s="137" t="s">
        <v>78</v>
      </c>
      <c r="D113" s="138"/>
      <c r="E113" s="139"/>
      <c r="F113" s="101">
        <v>200</v>
      </c>
      <c r="G113" s="24">
        <v>0.5</v>
      </c>
      <c r="H113" s="24">
        <v>0</v>
      </c>
      <c r="I113" s="24">
        <v>8.5</v>
      </c>
      <c r="J113" s="24">
        <v>36</v>
      </c>
    </row>
    <row r="114" spans="1:11" x14ac:dyDescent="0.25">
      <c r="A114" s="105"/>
      <c r="B114" s="106"/>
      <c r="C114" s="5" t="s">
        <v>18</v>
      </c>
      <c r="D114" s="117"/>
      <c r="E114" s="117"/>
      <c r="F114" s="3">
        <f>F111+F112+F113</f>
        <v>402</v>
      </c>
      <c r="G114" s="3">
        <f>G111+G112+G113</f>
        <v>11.559999999999999</v>
      </c>
      <c r="H114" s="3">
        <f>H111+H112+H113</f>
        <v>9.1999999999999993</v>
      </c>
      <c r="I114" s="3">
        <f>I111+I112+I113</f>
        <v>46.84</v>
      </c>
      <c r="J114" s="3">
        <f>J111+J112+J113</f>
        <v>360.70000000000005</v>
      </c>
      <c r="K114" s="6">
        <v>360</v>
      </c>
    </row>
    <row r="115" spans="1:11" x14ac:dyDescent="0.25">
      <c r="A115" s="105"/>
      <c r="B115" s="106"/>
      <c r="C115" s="5" t="s">
        <v>19</v>
      </c>
      <c r="D115" s="117"/>
      <c r="E115" s="117"/>
      <c r="F115" s="80"/>
      <c r="G115" s="80"/>
      <c r="H115" s="80"/>
      <c r="I115" s="80"/>
      <c r="J115" s="80"/>
    </row>
    <row r="116" spans="1:11" x14ac:dyDescent="0.25">
      <c r="A116" s="131" t="s">
        <v>105</v>
      </c>
      <c r="B116" s="132"/>
      <c r="C116" s="140" t="s">
        <v>108</v>
      </c>
      <c r="D116" s="141"/>
      <c r="E116" s="142"/>
      <c r="F116" s="131">
        <v>180</v>
      </c>
      <c r="G116" s="14">
        <v>3.15</v>
      </c>
      <c r="H116" s="14">
        <v>0.3</v>
      </c>
      <c r="I116" s="14">
        <v>4.93</v>
      </c>
      <c r="J116" s="14">
        <v>103</v>
      </c>
    </row>
    <row r="117" spans="1:11" x14ac:dyDescent="0.25">
      <c r="A117" s="105"/>
      <c r="B117" s="106"/>
      <c r="C117" s="116"/>
      <c r="D117" s="117"/>
      <c r="E117" s="117"/>
      <c r="F117" s="105"/>
      <c r="G117" s="15"/>
      <c r="H117" s="15"/>
      <c r="I117" s="15"/>
      <c r="J117" s="15"/>
    </row>
    <row r="118" spans="1:11" x14ac:dyDescent="0.25">
      <c r="A118" s="105"/>
      <c r="B118" s="106"/>
      <c r="C118" s="5" t="s">
        <v>18</v>
      </c>
      <c r="D118" s="117"/>
      <c r="E118" s="117"/>
      <c r="F118" s="3">
        <f>F116+F117</f>
        <v>180</v>
      </c>
      <c r="G118" s="3">
        <f t="shared" ref="G118:J118" si="11">G116+G117</f>
        <v>3.15</v>
      </c>
      <c r="H118" s="3">
        <v>1.7</v>
      </c>
      <c r="I118" s="3">
        <f t="shared" si="11"/>
        <v>4.93</v>
      </c>
      <c r="J118" s="3">
        <f t="shared" si="11"/>
        <v>103</v>
      </c>
      <c r="K118" s="6">
        <v>90</v>
      </c>
    </row>
    <row r="119" spans="1:11" x14ac:dyDescent="0.25">
      <c r="A119" s="105"/>
      <c r="B119" s="106"/>
      <c r="C119" s="5" t="s">
        <v>20</v>
      </c>
      <c r="D119" s="117"/>
      <c r="E119" s="117"/>
      <c r="F119" s="80"/>
      <c r="G119" s="80"/>
      <c r="H119" s="80"/>
      <c r="I119" s="80"/>
      <c r="J119" s="80"/>
    </row>
    <row r="120" spans="1:11" x14ac:dyDescent="0.25">
      <c r="A120" s="126" t="s">
        <v>105</v>
      </c>
      <c r="B120" s="102"/>
      <c r="C120" s="140" t="s">
        <v>67</v>
      </c>
      <c r="D120" s="174"/>
      <c r="E120" s="175"/>
      <c r="F120" s="66">
        <v>50</v>
      </c>
      <c r="G120" s="71">
        <v>2.25</v>
      </c>
      <c r="H120" s="71">
        <v>6.93</v>
      </c>
      <c r="I120" s="71">
        <v>20.170000000000002</v>
      </c>
      <c r="J120" s="71">
        <v>47.05</v>
      </c>
    </row>
    <row r="121" spans="1:11" x14ac:dyDescent="0.25">
      <c r="A121" s="105">
        <v>98</v>
      </c>
      <c r="B121" s="106"/>
      <c r="C121" s="137" t="s">
        <v>92</v>
      </c>
      <c r="D121" s="138"/>
      <c r="E121" s="139"/>
      <c r="F121" s="11">
        <v>180</v>
      </c>
      <c r="G121" s="16">
        <v>1.1000000000000001</v>
      </c>
      <c r="H121" s="16">
        <v>3.5</v>
      </c>
      <c r="I121" s="16">
        <v>4.4000000000000004</v>
      </c>
      <c r="J121" s="16">
        <v>104.9</v>
      </c>
    </row>
    <row r="122" spans="1:11" x14ac:dyDescent="0.25">
      <c r="A122" s="105">
        <v>276</v>
      </c>
      <c r="B122" s="106"/>
      <c r="C122" s="137" t="s">
        <v>69</v>
      </c>
      <c r="D122" s="138"/>
      <c r="E122" s="139"/>
      <c r="F122" s="11">
        <v>200</v>
      </c>
      <c r="G122" s="16">
        <v>8.1300000000000008</v>
      </c>
      <c r="H122" s="16">
        <v>10.27</v>
      </c>
      <c r="I122" s="16">
        <v>8.8000000000000007</v>
      </c>
      <c r="J122" s="16">
        <v>328.3</v>
      </c>
    </row>
    <row r="123" spans="1:11" x14ac:dyDescent="0.25">
      <c r="A123" s="101">
        <v>372</v>
      </c>
      <c r="B123" s="102"/>
      <c r="C123" s="137" t="s">
        <v>72</v>
      </c>
      <c r="D123" s="138"/>
      <c r="E123" s="139"/>
      <c r="F123" s="101">
        <v>180</v>
      </c>
      <c r="G123" s="14">
        <v>0.14000000000000001</v>
      </c>
      <c r="H123" s="14">
        <v>1.94</v>
      </c>
      <c r="I123" s="14">
        <v>20.6</v>
      </c>
      <c r="J123" s="14">
        <v>103.14</v>
      </c>
    </row>
    <row r="124" spans="1:11" x14ac:dyDescent="0.25">
      <c r="A124" s="145" t="s">
        <v>104</v>
      </c>
      <c r="B124" s="146"/>
      <c r="C124" s="113" t="s">
        <v>22</v>
      </c>
      <c r="D124" s="114"/>
      <c r="E124" s="115"/>
      <c r="F124" s="159">
        <v>30</v>
      </c>
      <c r="G124" s="149">
        <v>2.2400000000000002</v>
      </c>
      <c r="H124" s="149">
        <v>0.44</v>
      </c>
      <c r="I124" s="151">
        <v>19.760000000000002</v>
      </c>
      <c r="J124" s="151">
        <v>68.97</v>
      </c>
    </row>
    <row r="125" spans="1:11" x14ac:dyDescent="0.25">
      <c r="A125" s="147"/>
      <c r="B125" s="148"/>
      <c r="C125" s="116" t="s">
        <v>23</v>
      </c>
      <c r="D125" s="117"/>
      <c r="E125" s="118"/>
      <c r="F125" s="151"/>
      <c r="G125" s="150"/>
      <c r="H125" s="150"/>
      <c r="I125" s="152"/>
      <c r="J125" s="152"/>
    </row>
    <row r="126" spans="1:11" x14ac:dyDescent="0.25">
      <c r="A126" s="105"/>
      <c r="B126" s="106"/>
      <c r="C126" s="5" t="s">
        <v>18</v>
      </c>
      <c r="D126" s="117"/>
      <c r="E126" s="117"/>
      <c r="F126" s="3">
        <f>F120+F121+F122+F123+F124</f>
        <v>640</v>
      </c>
      <c r="G126" s="3">
        <f t="shared" ref="G126:I126" si="12">G120+G121+G122+G123+G124</f>
        <v>13.860000000000001</v>
      </c>
      <c r="H126" s="3">
        <f t="shared" si="12"/>
        <v>23.080000000000002</v>
      </c>
      <c r="I126" s="3">
        <f t="shared" si="12"/>
        <v>73.73</v>
      </c>
      <c r="J126" s="3">
        <f>J120+J121+J122+J123+J124</f>
        <v>652.36</v>
      </c>
      <c r="K126" s="6">
        <v>630</v>
      </c>
    </row>
    <row r="127" spans="1:11" x14ac:dyDescent="0.25">
      <c r="A127" s="105"/>
      <c r="B127" s="106"/>
      <c r="C127" s="153" t="s">
        <v>24</v>
      </c>
      <c r="D127" s="154"/>
      <c r="E127" s="155"/>
      <c r="F127" s="80"/>
      <c r="G127" s="80"/>
      <c r="H127" s="80"/>
      <c r="I127" s="80"/>
      <c r="J127" s="80"/>
    </row>
    <row r="128" spans="1:11" x14ac:dyDescent="0.25">
      <c r="A128" s="105">
        <v>298</v>
      </c>
      <c r="B128" s="106"/>
      <c r="C128" s="137" t="s">
        <v>112</v>
      </c>
      <c r="D128" s="138"/>
      <c r="E128" s="139"/>
      <c r="F128" s="101">
        <v>70</v>
      </c>
      <c r="G128" s="40">
        <v>14.9</v>
      </c>
      <c r="H128" s="40">
        <v>15.14</v>
      </c>
      <c r="I128" s="40">
        <v>4.3</v>
      </c>
      <c r="J128" s="40">
        <v>294.2</v>
      </c>
    </row>
    <row r="129" spans="1:11" x14ac:dyDescent="0.25">
      <c r="A129" s="133">
        <v>317</v>
      </c>
      <c r="B129" s="134"/>
      <c r="C129" s="137" t="s">
        <v>61</v>
      </c>
      <c r="D129" s="167"/>
      <c r="E129" s="168"/>
      <c r="F129" s="133">
        <v>130</v>
      </c>
      <c r="G129" s="11">
        <v>3.7</v>
      </c>
      <c r="H129" s="11">
        <v>5.4</v>
      </c>
      <c r="I129" s="11">
        <v>18.399999999999999</v>
      </c>
      <c r="J129" s="11">
        <v>145.80000000000001</v>
      </c>
    </row>
    <row r="130" spans="1:11" x14ac:dyDescent="0.25">
      <c r="A130" s="145" t="s">
        <v>104</v>
      </c>
      <c r="B130" s="146"/>
      <c r="C130" s="113" t="s">
        <v>22</v>
      </c>
      <c r="D130" s="114"/>
      <c r="E130" s="115"/>
      <c r="F130" s="159">
        <v>30</v>
      </c>
      <c r="G130" s="149">
        <v>2.2400000000000002</v>
      </c>
      <c r="H130" s="149">
        <v>0.44</v>
      </c>
      <c r="I130" s="151">
        <v>19.760000000000002</v>
      </c>
      <c r="J130" s="151">
        <v>68.97</v>
      </c>
    </row>
    <row r="131" spans="1:11" x14ac:dyDescent="0.25">
      <c r="A131" s="147"/>
      <c r="B131" s="148"/>
      <c r="C131" s="116" t="s">
        <v>23</v>
      </c>
      <c r="D131" s="117"/>
      <c r="E131" s="118"/>
      <c r="F131" s="151"/>
      <c r="G131" s="150"/>
      <c r="H131" s="150"/>
      <c r="I131" s="152"/>
      <c r="J131" s="152"/>
    </row>
    <row r="132" spans="1:11" x14ac:dyDescent="0.25">
      <c r="A132" s="101">
        <v>393</v>
      </c>
      <c r="B132" s="102"/>
      <c r="C132" s="140" t="s">
        <v>25</v>
      </c>
      <c r="D132" s="141"/>
      <c r="E132" s="142"/>
      <c r="F132" s="101">
        <v>220</v>
      </c>
      <c r="G132" s="40">
        <v>3.6</v>
      </c>
      <c r="H132" s="40">
        <v>0</v>
      </c>
      <c r="I132" s="40">
        <v>29.2</v>
      </c>
      <c r="J132" s="40">
        <v>41.6</v>
      </c>
    </row>
    <row r="133" spans="1:11" x14ac:dyDescent="0.25">
      <c r="A133" s="105"/>
      <c r="B133" s="106"/>
      <c r="C133" s="5" t="s">
        <v>18</v>
      </c>
      <c r="D133" s="117"/>
      <c r="E133" s="117"/>
      <c r="F133" s="3">
        <f>F128+F129+F130+F132</f>
        <v>450</v>
      </c>
      <c r="G133" s="3">
        <f t="shared" ref="G133:J133" si="13">G128+G129+G130+G132</f>
        <v>24.440000000000005</v>
      </c>
      <c r="H133" s="3">
        <f t="shared" si="13"/>
        <v>20.98</v>
      </c>
      <c r="I133" s="3">
        <f t="shared" si="13"/>
        <v>71.66</v>
      </c>
      <c r="J133" s="3">
        <f t="shared" si="13"/>
        <v>550.57000000000005</v>
      </c>
    </row>
    <row r="134" spans="1:11" x14ac:dyDescent="0.25">
      <c r="A134" s="105"/>
      <c r="B134" s="106"/>
      <c r="C134" s="5" t="s">
        <v>27</v>
      </c>
      <c r="D134" s="117"/>
      <c r="E134" s="117"/>
      <c r="F134" s="3">
        <f>F114+F118+F126+F133</f>
        <v>1672</v>
      </c>
      <c r="G134" s="3">
        <f>G114+G118+G126+G133</f>
        <v>53.010000000000005</v>
      </c>
      <c r="H134" s="3">
        <f>H114+H118+H126+H133</f>
        <v>54.960000000000008</v>
      </c>
      <c r="I134" s="3">
        <f>I114+I118+I126+I133</f>
        <v>197.16</v>
      </c>
      <c r="J134" s="3">
        <f>J114+J118+J126+J133</f>
        <v>1666.63</v>
      </c>
      <c r="K134" s="6">
        <v>450</v>
      </c>
    </row>
    <row r="135" spans="1:11" x14ac:dyDescent="0.25">
      <c r="A135" s="105"/>
      <c r="B135" s="102"/>
      <c r="C135" s="107"/>
      <c r="D135" s="108"/>
      <c r="E135" s="109"/>
      <c r="F135" s="4"/>
      <c r="G135" s="28"/>
      <c r="H135" s="28"/>
      <c r="I135" s="28"/>
      <c r="J135" s="4"/>
    </row>
    <row r="138" spans="1:11" x14ac:dyDescent="0.25">
      <c r="C138" s="29"/>
      <c r="D138" s="29"/>
      <c r="E138" s="29"/>
      <c r="F138" s="29"/>
      <c r="G138" s="29"/>
      <c r="H138" s="29"/>
      <c r="I138" s="29"/>
    </row>
    <row r="139" spans="1:11" x14ac:dyDescent="0.25">
      <c r="C139" s="29"/>
      <c r="D139" s="29"/>
      <c r="E139" s="29"/>
      <c r="F139" s="29"/>
      <c r="G139" s="29"/>
      <c r="H139" s="29"/>
      <c r="I139" s="29"/>
    </row>
    <row r="140" spans="1:11" x14ac:dyDescent="0.25">
      <c r="C140" s="30"/>
      <c r="D140" s="29"/>
      <c r="E140" s="29"/>
      <c r="F140" s="29"/>
      <c r="G140" s="29"/>
      <c r="H140" s="29"/>
      <c r="I140" s="29"/>
    </row>
    <row r="141" spans="1:11" x14ac:dyDescent="0.25">
      <c r="C141" s="30"/>
      <c r="H141" s="29"/>
      <c r="I141" s="29"/>
    </row>
    <row r="142" spans="1:11" x14ac:dyDescent="0.25">
      <c r="C142" s="30"/>
      <c r="I142" s="29"/>
    </row>
    <row r="144" spans="1:11" x14ac:dyDescent="0.25">
      <c r="C144" s="30"/>
      <c r="G144" s="29"/>
      <c r="I144" s="29"/>
    </row>
    <row r="145" spans="3:10" x14ac:dyDescent="0.25">
      <c r="C145" s="30"/>
      <c r="G145" s="29"/>
      <c r="I145" s="29"/>
    </row>
    <row r="146" spans="3:10" x14ac:dyDescent="0.25">
      <c r="C146" s="29"/>
      <c r="D146" s="29"/>
      <c r="E146" s="29"/>
      <c r="F146" s="29"/>
      <c r="G146" s="29"/>
      <c r="H146" s="29"/>
      <c r="I146" s="29"/>
      <c r="J146" s="29"/>
    </row>
    <row r="147" spans="3:10" x14ac:dyDescent="0.25">
      <c r="C147" s="29"/>
      <c r="D147" s="29"/>
      <c r="E147" s="29"/>
      <c r="F147" s="29"/>
      <c r="G147" s="29"/>
      <c r="H147" s="29"/>
      <c r="I147" s="29"/>
      <c r="J147" s="29"/>
    </row>
    <row r="148" spans="3:10" x14ac:dyDescent="0.25">
      <c r="C148" s="29"/>
      <c r="D148" s="29"/>
      <c r="E148" s="29"/>
      <c r="F148" s="29"/>
      <c r="G148" s="29"/>
      <c r="H148" s="29"/>
      <c r="I148" s="29"/>
      <c r="J148" s="29"/>
    </row>
  </sheetData>
  <mergeCells count="95">
    <mergeCell ref="C132:E132"/>
    <mergeCell ref="C95:E95"/>
    <mergeCell ref="C87:E87"/>
    <mergeCell ref="C94:E94"/>
    <mergeCell ref="C90:E90"/>
    <mergeCell ref="C105:E105"/>
    <mergeCell ref="C116:E116"/>
    <mergeCell ref="C78:E78"/>
    <mergeCell ref="C64:E64"/>
    <mergeCell ref="I130:I131"/>
    <mergeCell ref="F99:F100"/>
    <mergeCell ref="G99:G100"/>
    <mergeCell ref="H99:H100"/>
    <mergeCell ref="C96:E96"/>
    <mergeCell ref="C97:E97"/>
    <mergeCell ref="H73:H74"/>
    <mergeCell ref="I73:I74"/>
    <mergeCell ref="C79:E79"/>
    <mergeCell ref="J130:J131"/>
    <mergeCell ref="C127:E127"/>
    <mergeCell ref="C128:E128"/>
    <mergeCell ref="A130:B131"/>
    <mergeCell ref="F130:F131"/>
    <mergeCell ref="G130:G131"/>
    <mergeCell ref="H130:H131"/>
    <mergeCell ref="C129:E129"/>
    <mergeCell ref="J99:J100"/>
    <mergeCell ref="C102:E102"/>
    <mergeCell ref="C103:E103"/>
    <mergeCell ref="C113:E113"/>
    <mergeCell ref="A124:B125"/>
    <mergeCell ref="F124:F125"/>
    <mergeCell ref="G124:G125"/>
    <mergeCell ref="H124:H125"/>
    <mergeCell ref="I124:I125"/>
    <mergeCell ref="J124:J125"/>
    <mergeCell ref="I99:I100"/>
    <mergeCell ref="C120:E120"/>
    <mergeCell ref="C122:E122"/>
    <mergeCell ref="C121:E121"/>
    <mergeCell ref="C123:E123"/>
    <mergeCell ref="A99:B100"/>
    <mergeCell ref="J73:J74"/>
    <mergeCell ref="C76:E76"/>
    <mergeCell ref="C77:E77"/>
    <mergeCell ref="F73:F74"/>
    <mergeCell ref="G73:G74"/>
    <mergeCell ref="A68:B68"/>
    <mergeCell ref="C68:E68"/>
    <mergeCell ref="A73:B74"/>
    <mergeCell ref="C70:E70"/>
    <mergeCell ref="C72:E72"/>
    <mergeCell ref="A51:B52"/>
    <mergeCell ref="F51:F52"/>
    <mergeCell ref="G51:G52"/>
    <mergeCell ref="H51:H52"/>
    <mergeCell ref="I51:I52"/>
    <mergeCell ref="J51:J52"/>
    <mergeCell ref="I44:I45"/>
    <mergeCell ref="J44:J45"/>
    <mergeCell ref="C47:E47"/>
    <mergeCell ref="C48:E48"/>
    <mergeCell ref="C49:E49"/>
    <mergeCell ref="F44:F45"/>
    <mergeCell ref="G44:G45"/>
    <mergeCell ref="H44:H45"/>
    <mergeCell ref="A50:B50"/>
    <mergeCell ref="C50:E50"/>
    <mergeCell ref="C40:E40"/>
    <mergeCell ref="C41:E41"/>
    <mergeCell ref="A44:B45"/>
    <mergeCell ref="C42:E42"/>
    <mergeCell ref="C15:E15"/>
    <mergeCell ref="C32:E32"/>
    <mergeCell ref="A39:B39"/>
    <mergeCell ref="C39:E39"/>
    <mergeCell ref="A18:B19"/>
    <mergeCell ref="A30:B30"/>
    <mergeCell ref="C35:E35"/>
    <mergeCell ref="C53:E53"/>
    <mergeCell ref="A87:B87"/>
    <mergeCell ref="K39:M39"/>
    <mergeCell ref="C7:E7"/>
    <mergeCell ref="C10:E10"/>
    <mergeCell ref="C14:E14"/>
    <mergeCell ref="K14:M14"/>
    <mergeCell ref="C16:E16"/>
    <mergeCell ref="F18:F19"/>
    <mergeCell ref="G18:G19"/>
    <mergeCell ref="H18:H19"/>
    <mergeCell ref="I18:I19"/>
    <mergeCell ref="J18:J19"/>
    <mergeCell ref="C21:E21"/>
    <mergeCell ref="C30:E30"/>
    <mergeCell ref="C22:E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1-3(1 нед)</vt:lpstr>
      <vt:lpstr>1-3(2 нед)</vt:lpstr>
      <vt:lpstr>3-7(1 нед)</vt:lpstr>
      <vt:lpstr>3-7(2 нед)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2025-02-07T09:01:24Z</dcterms:modified>
</cp:coreProperties>
</file>